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"/>
    </mc:Choice>
  </mc:AlternateContent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0" yWindow="0" windowWidth="28800" windowHeight="12435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52511"/>
</workbook>
</file>

<file path=xl/calcChain.xml><?xml version="1.0" encoding="utf-8"?>
<calcChain xmlns="http://schemas.openxmlformats.org/spreadsheetml/2006/main">
  <c r="AA46" i="1" l="1"/>
  <c r="Z46" i="1"/>
  <c r="P44" i="1" l="1"/>
  <c r="I43" i="1" l="1"/>
  <c r="H43" i="1"/>
  <c r="F61" i="1" l="1"/>
  <c r="Q4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" i="1"/>
  <c r="AA44" i="1"/>
  <c r="Z44" i="1"/>
  <c r="AC44" i="1" l="1"/>
  <c r="AB59" i="1"/>
  <c r="AC59" i="1"/>
  <c r="AB54" i="1"/>
  <c r="AC54" i="1"/>
  <c r="Y61" i="1" l="1"/>
  <c r="X61" i="1"/>
  <c r="W61" i="1"/>
  <c r="V61" i="1"/>
  <c r="U61" i="1"/>
  <c r="T61" i="1"/>
  <c r="S61" i="1"/>
  <c r="R61" i="1"/>
  <c r="Q61" i="1"/>
  <c r="P61" i="1"/>
  <c r="N61" i="1"/>
  <c r="I61" i="1"/>
  <c r="G61" i="1"/>
  <c r="H61" i="1"/>
  <c r="J61" i="1"/>
  <c r="K61" i="1"/>
  <c r="L61" i="1"/>
  <c r="M61" i="1"/>
  <c r="O61" i="1"/>
  <c r="AB43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" i="1"/>
  <c r="AB44" i="1" l="1"/>
  <c r="X44" i="1"/>
  <c r="Y44" i="1"/>
  <c r="AC58" i="1" l="1"/>
  <c r="AB58" i="1"/>
  <c r="W44" i="1" l="1"/>
  <c r="V44" i="1"/>
  <c r="T44" i="1" l="1"/>
  <c r="M44" i="1"/>
  <c r="L44" i="1"/>
  <c r="K44" i="1"/>
  <c r="J44" i="1"/>
  <c r="I44" i="1"/>
  <c r="H44" i="1"/>
  <c r="G44" i="1"/>
  <c r="N44" i="1"/>
  <c r="O44" i="1"/>
  <c r="R44" i="1"/>
  <c r="S44" i="1"/>
  <c r="U44" i="1"/>
  <c r="F44" i="1"/>
  <c r="D44" i="1"/>
  <c r="C68" i="1" l="1"/>
  <c r="D61" i="1"/>
  <c r="E61" i="1"/>
  <c r="AA61" i="1"/>
  <c r="AB60" i="1"/>
  <c r="AC60" i="1"/>
  <c r="E44" i="1"/>
  <c r="AB57" i="1"/>
  <c r="AB56" i="1"/>
  <c r="AB53" i="1"/>
  <c r="AB52" i="1"/>
  <c r="AB51" i="1"/>
  <c r="AB50" i="1"/>
  <c r="AB49" i="1"/>
  <c r="D47" i="1" l="1"/>
  <c r="E47" i="1"/>
  <c r="AC57" i="1" l="1"/>
  <c r="AC56" i="1"/>
  <c r="AC53" i="1"/>
  <c r="AC52" i="1"/>
  <c r="AC51" i="1"/>
  <c r="AC50" i="1"/>
  <c r="AC49" i="1"/>
  <c r="AB46" i="1"/>
  <c r="AC46" i="1"/>
  <c r="AB47" i="1" l="1"/>
  <c r="AC47" i="1"/>
  <c r="AA47" i="1"/>
  <c r="Z47" i="1"/>
  <c r="Y47" i="1" l="1"/>
  <c r="X47" i="1"/>
  <c r="W47" i="1" l="1"/>
  <c r="V47" i="1"/>
  <c r="U47" i="1" l="1"/>
  <c r="T47" i="1"/>
  <c r="R47" i="1" l="1"/>
  <c r="S47" i="1"/>
  <c r="Q47" i="1" l="1"/>
  <c r="P47" i="1"/>
  <c r="O47" i="1" l="1"/>
  <c r="N47" i="1"/>
  <c r="M47" i="1" l="1"/>
  <c r="L47" i="1"/>
  <c r="K47" i="1" l="1"/>
  <c r="J47" i="1"/>
  <c r="I47" i="1" l="1"/>
  <c r="H47" i="1"/>
  <c r="G47" i="1" l="1"/>
  <c r="F47" i="1"/>
  <c r="AD47" i="1" l="1"/>
  <c r="AD44" i="1" l="1"/>
  <c r="Z61" i="1" l="1"/>
  <c r="AB61" i="1" l="1"/>
  <c r="AC61" i="1"/>
  <c r="AD61" i="1"/>
</calcChain>
</file>

<file path=xl/sharedStrings.xml><?xml version="1.0" encoding="utf-8"?>
<sst xmlns="http://schemas.openxmlformats.org/spreadsheetml/2006/main" count="153" uniqueCount="128">
  <si>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</si>
  <si>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</si>
  <si>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</si>
  <si>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</si>
  <si>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</si>
  <si>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</si>
  <si>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</si>
  <si>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</si>
  <si>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</si>
  <si>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</si>
  <si>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</si>
  <si>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</si>
  <si>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</si>
  <si>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</si>
  <si>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</si>
  <si>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</si>
  <si>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</si>
  <si>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</si>
  <si>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</si>
  <si>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</si>
  <si>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</si>
  <si>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</si>
  <si>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</si>
  <si>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</si>
  <si>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</si>
  <si>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</si>
  <si>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</si>
  <si>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</si>
  <si>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</si>
  <si>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</si>
  <si>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</si>
  <si>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</si>
  <si>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</si>
  <si>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</si>
  <si>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</si>
  <si>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10204049702636041</t>
  </si>
  <si>
    <t>10204049710015860</t>
  </si>
  <si>
    <t>10204049710499420</t>
  </si>
  <si>
    <t>10204049719841330</t>
  </si>
  <si>
    <t>10204049730275400</t>
  </si>
  <si>
    <t>822 E. Oliver St-Bronte Park</t>
  </si>
  <si>
    <t>562 Brunson-R&amp;B #4</t>
  </si>
  <si>
    <t>7057 US HWY 277-Dention Ctr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</si>
  <si>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</si>
  <si>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</si>
  <si>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</si>
  <si>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</si>
  <si>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</si>
  <si>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</si>
  <si>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</si>
  <si>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</si>
  <si>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</si>
  <si>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</si>
  <si>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</si>
  <si>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</si>
  <si>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</si>
  <si>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</si>
  <si>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</si>
  <si>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</si>
  <si>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</si>
  <si>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</si>
  <si>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</si>
  <si>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</si>
  <si>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</si>
  <si>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</si>
  <si>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</si>
  <si>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</si>
  <si>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</si>
  <si>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</si>
  <si>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</si>
  <si>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</si>
  <si>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</si>
  <si>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</si>
  <si>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</si>
  <si>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</si>
  <si>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</si>
  <si>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</si>
  <si>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</si>
  <si>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</si>
  <si>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</si>
  <si>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</si>
  <si>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</si>
  <si>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</si>
  <si>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</si>
  <si>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</si>
  <si>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</si>
  <si>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</si>
  <si>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</si>
  <si>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</si>
  <si>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</si>
  <si>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</si>
  <si>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</si>
  <si>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</si>
  <si>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</si>
  <si>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</si>
  <si>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</si>
  <si>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</si>
  <si>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</si>
  <si>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</si>
  <si>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</si>
  <si>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</si>
  <si>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</si>
  <si>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Meter #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</si>
  <si>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</si>
  <si>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</si>
  <si>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</si>
  <si>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</si>
  <si>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</si>
  <si>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</si>
  <si>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</si>
  <si>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</si>
  <si>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Library, 705 Austin, St.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</si>
  <si>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</si>
  <si>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</si>
  <si>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</si>
  <si>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</si>
  <si>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</si>
  <si>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</si>
  <si>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15 7th Stree, RL ODLT Park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</si>
  <si>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</si>
  <si>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</si>
  <si>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</si>
  <si>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</si>
  <si>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</si>
  <si>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</si>
  <si>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</si>
  <si>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Utilities for FY 2021-2022</t>
  </si>
  <si>
    <t>For bills paid 09/1/2022 to 09/30/2022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</si>
</sst>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88">
    <xf numFmtId="0" fontId="0" fillId="0" borderId="0" xfId="0"/>
    <xf numFmtId="0" fontId="6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0" fillId="0" borderId="0" xfId="0" applyBorder="1" applyProtection="1"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44" fontId="0" fillId="2" borderId="1" xfId="4" applyFont="1" applyFill="1" applyBorder="1" applyAlignment="1" applyProtection="1">
      <alignment horizontal="right"/>
      <protection locked="0"/>
    </xf>
    <xf numFmtId="3" fontId="2" fillId="2" borderId="12" xfId="1" applyNumberFormat="1" applyFon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Alignment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4" xfId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3" fontId="2" fillId="2" borderId="12" xfId="1" applyNumberFormat="1" applyBorder="1" applyProtection="1"/>
    <xf numFmtId="44" fontId="2" fillId="5" borderId="5" xfId="4" applyFill="1" applyBorder="1" applyProtection="1">
      <protection locked="0"/>
    </xf>
    <xf numFmtId="0" fontId="0" fillId="2" borderId="1" xfId="1" applyFont="1" applyBorder="1" applyAlignment="1" applyProtection="1">
      <alignment horizontal="center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/>
    <cellStyle name="Comma0" xfId="7"/>
    <cellStyle name="Currency" xfId="4" builtinId="4"/>
    <cellStyle name="Currency 2" xfId="8"/>
    <cellStyle name="Currency0" xfId="9"/>
    <cellStyle name="Date" xfId="10"/>
    <cellStyle name="Fixed" xfId="11"/>
    <cellStyle name="Heading 1 2" xfId="12"/>
    <cellStyle name="Heading 2 2" xfId="13"/>
    <cellStyle name="Normal" xfId="0" builtinId="0"/>
    <cellStyle name="Normal 2" xfId="5"/>
    <cellStyle name="Total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zoomScale="68" zoomScaleNormal="68" workbookViewId="0">
      <pane xSplit="3" ySplit="3" topLeftCell="G40" activePane="bottomRight" state="frozen"/>
      <selection pane="topRight" activeCell="C1" sqref="C1"/>
      <selection pane="bottomLeft" activeCell="A4" sqref="A4"/>
      <selection pane="bottomRight" activeCell="B67" sqref="B67"/>
    </sheetView>
  </sheetViews>
  <sheetFormatPr defaultColWidth="9.28515625" defaultRowHeight="15" x14ac:dyDescent="0.25"/>
  <cols>
    <col min="1" max="1" width="19" style="2" customWidth="1"/>
    <col min="2" max="2" width="34.7109375" style="35" customWidth="1"/>
    <col min="3" max="3" width="42.140625" style="2" customWidth="1"/>
    <col min="4" max="4" width="14.85546875" style="76" customWidth="1"/>
    <col min="5" max="5" width="15.28515625" style="2" customWidth="1"/>
    <col min="6" max="6" width="11.7109375" style="76" customWidth="1"/>
    <col min="7" max="7" width="12.85546875" style="2" customWidth="1"/>
    <col min="8" max="8" width="10.42578125" style="76" customWidth="1"/>
    <col min="9" max="9" width="12.7109375" style="2" customWidth="1"/>
    <col min="10" max="10" width="11" style="76" customWidth="1"/>
    <col min="11" max="11" width="12.7109375" style="2" customWidth="1"/>
    <col min="12" max="12" width="10" style="76" customWidth="1"/>
    <col min="13" max="13" width="13" style="2" customWidth="1"/>
    <col min="14" max="14" width="9.140625" style="76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28</v>
      </c>
      <c r="B1" s="1"/>
      <c r="C1" s="1"/>
      <c r="D1" s="67"/>
    </row>
    <row r="2" spans="1:30" ht="31.5" customHeight="1" x14ac:dyDescent="0.4">
      <c r="A2" s="36" t="s">
        <v>126</v>
      </c>
      <c r="B2" s="36"/>
      <c r="C2" s="81" t="s">
        <v>124</v>
      </c>
      <c r="D2" s="86" t="s">
        <v>2</v>
      </c>
      <c r="E2" s="87"/>
      <c r="F2" s="86" t="s">
        <v>3</v>
      </c>
      <c r="G2" s="87"/>
      <c r="H2" s="86" t="s">
        <v>4</v>
      </c>
      <c r="I2" s="87"/>
      <c r="J2" s="86" t="s">
        <v>5</v>
      </c>
      <c r="K2" s="87"/>
      <c r="L2" s="86" t="s">
        <v>6</v>
      </c>
      <c r="M2" s="87"/>
      <c r="N2" s="86" t="s">
        <v>7</v>
      </c>
      <c r="O2" s="87"/>
      <c r="P2" s="86" t="s">
        <v>8</v>
      </c>
      <c r="Q2" s="87"/>
      <c r="R2" s="86" t="s">
        <v>9</v>
      </c>
      <c r="S2" s="87"/>
      <c r="T2" s="86" t="s">
        <v>10</v>
      </c>
      <c r="U2" s="87"/>
      <c r="V2" s="86" t="s">
        <v>11</v>
      </c>
      <c r="W2" s="87"/>
      <c r="X2" s="86" t="s">
        <v>12</v>
      </c>
      <c r="Y2" s="87"/>
      <c r="Z2" s="86" t="s">
        <v>13</v>
      </c>
      <c r="AA2" s="87"/>
      <c r="AB2" s="86" t="s">
        <v>14</v>
      </c>
      <c r="AC2" s="87"/>
      <c r="AD2" s="18" t="s">
        <v>26</v>
      </c>
    </row>
    <row r="3" spans="1:30" ht="31.5" customHeight="1" thickBot="1" x14ac:dyDescent="0.3">
      <c r="A3" s="29" t="s">
        <v>15</v>
      </c>
      <c r="B3" s="30" t="s">
        <v>32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7" t="s">
        <v>29</v>
      </c>
      <c r="B4" s="60" t="s">
        <v>34</v>
      </c>
      <c r="C4" s="38" t="s">
        <v>41</v>
      </c>
      <c r="D4" s="68">
        <v>0</v>
      </c>
      <c r="E4" s="9">
        <v>5.8</v>
      </c>
      <c r="F4" s="68">
        <v>0</v>
      </c>
      <c r="G4" s="9">
        <v>7.68</v>
      </c>
      <c r="H4" s="68">
        <v>0</v>
      </c>
      <c r="I4" s="9">
        <v>7.68</v>
      </c>
      <c r="J4" s="68">
        <v>0</v>
      </c>
      <c r="K4" s="9">
        <v>7.68</v>
      </c>
      <c r="L4" s="77">
        <v>0</v>
      </c>
      <c r="M4" s="9">
        <v>7.68</v>
      </c>
      <c r="N4" s="77">
        <v>0</v>
      </c>
      <c r="O4" s="9">
        <v>7.68</v>
      </c>
      <c r="P4" s="77">
        <v>0</v>
      </c>
      <c r="Q4" s="9">
        <v>7.68</v>
      </c>
      <c r="R4" s="77">
        <v>0</v>
      </c>
      <c r="S4" s="9">
        <v>7.68</v>
      </c>
      <c r="T4" s="77">
        <v>0</v>
      </c>
      <c r="U4" s="9">
        <v>7.68</v>
      </c>
      <c r="V4" s="77">
        <v>0</v>
      </c>
      <c r="W4" s="9">
        <v>7.68</v>
      </c>
      <c r="X4" s="77">
        <v>0</v>
      </c>
      <c r="Y4" s="9">
        <v>7.68</v>
      </c>
      <c r="Z4" s="77">
        <v>0</v>
      </c>
      <c r="AA4" s="9">
        <v>7.68</v>
      </c>
      <c r="AB4" s="19">
        <f>D4+F4+H4+J4+L4+N4+P4+R4+T4+V4+X4+Z4</f>
        <v>0</v>
      </c>
      <c r="AC4" s="10">
        <f>E4+G4+I4+K4+M4+O4+Q4+S4+U4+W4+Y4+AA4</f>
        <v>90.28</v>
      </c>
    </row>
    <row r="5" spans="1:30" ht="18" customHeight="1" thickBot="1" x14ac:dyDescent="0.3">
      <c r="A5" s="39"/>
      <c r="B5" s="60" t="s">
        <v>115</v>
      </c>
      <c r="C5" s="41" t="s">
        <v>116</v>
      </c>
      <c r="D5" s="68">
        <v>145</v>
      </c>
      <c r="E5" s="9">
        <v>17.309999999999999</v>
      </c>
      <c r="F5" s="68">
        <v>145</v>
      </c>
      <c r="G5" s="9">
        <v>17.41</v>
      </c>
      <c r="H5" s="68">
        <v>145</v>
      </c>
      <c r="I5" s="9">
        <v>18.420000000000002</v>
      </c>
      <c r="J5" s="68">
        <v>145</v>
      </c>
      <c r="K5" s="9">
        <v>17.39</v>
      </c>
      <c r="L5" s="73">
        <v>145</v>
      </c>
      <c r="M5" s="8">
        <v>17.309999999999999</v>
      </c>
      <c r="N5" s="73">
        <v>145</v>
      </c>
      <c r="O5" s="8">
        <v>17.43</v>
      </c>
      <c r="P5" s="73">
        <v>145</v>
      </c>
      <c r="Q5" s="8">
        <v>17.559999999999999</v>
      </c>
      <c r="R5" s="73">
        <v>145</v>
      </c>
      <c r="S5" s="8">
        <v>20.28</v>
      </c>
      <c r="T5" s="73">
        <v>145</v>
      </c>
      <c r="U5" s="8">
        <v>19.73</v>
      </c>
      <c r="V5" s="73">
        <v>145</v>
      </c>
      <c r="W5" s="8">
        <v>17.77</v>
      </c>
      <c r="X5" s="73">
        <v>145</v>
      </c>
      <c r="Y5" s="9">
        <v>17.7</v>
      </c>
      <c r="Z5" s="73">
        <v>145</v>
      </c>
      <c r="AA5" s="9">
        <v>17.670000000000002</v>
      </c>
      <c r="AB5" s="19">
        <f t="shared" ref="AB5:AB43" si="0">D5+F5+H5+J5+L5+N5+P5+R5+T5+V5+X5+Z5</f>
        <v>1740</v>
      </c>
      <c r="AC5" s="10">
        <f t="shared" ref="AC5:AC43" si="1">E5+G5+I5+K5+M5+O5+Q5+S5+U5+W5+Y5+AA5</f>
        <v>215.98000000000002</v>
      </c>
    </row>
    <row r="6" spans="1:30" ht="18" customHeight="1" thickBot="1" x14ac:dyDescent="0.3">
      <c r="A6" s="42"/>
      <c r="B6" s="60" t="s">
        <v>35</v>
      </c>
      <c r="C6" s="38" t="s">
        <v>42</v>
      </c>
      <c r="D6" s="68">
        <v>0</v>
      </c>
      <c r="E6" s="9">
        <v>5.8</v>
      </c>
      <c r="F6" s="68">
        <v>1200</v>
      </c>
      <c r="G6" s="9">
        <v>109.41</v>
      </c>
      <c r="H6" s="68">
        <v>1200</v>
      </c>
      <c r="I6" s="9">
        <v>110.5</v>
      </c>
      <c r="J6" s="68"/>
      <c r="K6" s="9"/>
      <c r="L6" s="73"/>
      <c r="M6" s="9"/>
      <c r="N6" s="73"/>
      <c r="O6" s="9"/>
      <c r="P6" s="73"/>
      <c r="Q6" s="9"/>
      <c r="R6" s="73"/>
      <c r="S6" s="9"/>
      <c r="T6" s="73"/>
      <c r="U6" s="9"/>
      <c r="V6" s="73"/>
      <c r="W6" s="9"/>
      <c r="X6" s="73"/>
      <c r="Y6" s="8"/>
      <c r="Z6" s="85"/>
      <c r="AA6" s="8"/>
      <c r="AB6" s="19">
        <f t="shared" si="0"/>
        <v>2400</v>
      </c>
      <c r="AC6" s="10">
        <f t="shared" si="1"/>
        <v>225.70999999999998</v>
      </c>
    </row>
    <row r="7" spans="1:30" ht="18" customHeight="1" thickBot="1" x14ac:dyDescent="0.3">
      <c r="A7" s="42"/>
      <c r="B7" s="60" t="s">
        <v>36</v>
      </c>
      <c r="C7" s="41" t="s">
        <v>47</v>
      </c>
      <c r="D7" s="68">
        <v>208</v>
      </c>
      <c r="E7" s="9">
        <v>26.7</v>
      </c>
      <c r="F7" s="68">
        <v>208</v>
      </c>
      <c r="G7" s="9">
        <v>26.93</v>
      </c>
      <c r="H7" s="68">
        <v>208</v>
      </c>
      <c r="I7" s="9">
        <v>27.7</v>
      </c>
      <c r="J7" s="68">
        <v>208</v>
      </c>
      <c r="K7" s="9">
        <v>27.3</v>
      </c>
      <c r="L7" s="73">
        <v>208</v>
      </c>
      <c r="M7" s="8">
        <v>26.81</v>
      </c>
      <c r="N7" s="73">
        <v>208</v>
      </c>
      <c r="O7" s="8">
        <v>26.83</v>
      </c>
      <c r="P7" s="73">
        <v>208</v>
      </c>
      <c r="Q7" s="8">
        <v>26.85</v>
      </c>
      <c r="R7" s="73">
        <v>208</v>
      </c>
      <c r="S7" s="8">
        <v>30.45</v>
      </c>
      <c r="T7" s="73">
        <v>208</v>
      </c>
      <c r="U7" s="8">
        <v>30.64</v>
      </c>
      <c r="V7" s="73">
        <v>208</v>
      </c>
      <c r="W7" s="8">
        <v>27.58</v>
      </c>
      <c r="X7" s="73">
        <v>208</v>
      </c>
      <c r="Y7" s="9">
        <v>27.23</v>
      </c>
      <c r="Z7" s="73">
        <v>208</v>
      </c>
      <c r="AA7" s="9">
        <v>27.24</v>
      </c>
      <c r="AB7" s="19">
        <f t="shared" si="0"/>
        <v>2496</v>
      </c>
      <c r="AC7" s="10">
        <f t="shared" si="1"/>
        <v>332.26</v>
      </c>
    </row>
    <row r="8" spans="1:30" ht="18" customHeight="1" thickBot="1" x14ac:dyDescent="0.3">
      <c r="A8" s="42"/>
      <c r="B8" s="60" t="s">
        <v>117</v>
      </c>
      <c r="C8" s="41" t="s">
        <v>118</v>
      </c>
      <c r="D8" s="68">
        <v>155</v>
      </c>
      <c r="E8" s="9">
        <v>17.72</v>
      </c>
      <c r="F8" s="68">
        <v>155</v>
      </c>
      <c r="G8" s="9">
        <v>17.88</v>
      </c>
      <c r="H8" s="68">
        <v>155</v>
      </c>
      <c r="I8" s="9">
        <v>18.47</v>
      </c>
      <c r="J8" s="68">
        <v>155</v>
      </c>
      <c r="K8" s="9">
        <v>18.16</v>
      </c>
      <c r="L8" s="73">
        <v>155</v>
      </c>
      <c r="M8" s="8">
        <v>17.79</v>
      </c>
      <c r="N8" s="73">
        <v>155</v>
      </c>
      <c r="O8" s="8">
        <v>17.809999999999999</v>
      </c>
      <c r="P8" s="73">
        <v>155</v>
      </c>
      <c r="Q8" s="8">
        <v>17.829999999999998</v>
      </c>
      <c r="R8" s="73">
        <v>155</v>
      </c>
      <c r="S8" s="8">
        <v>20.52</v>
      </c>
      <c r="T8" s="73">
        <v>155</v>
      </c>
      <c r="U8" s="8">
        <v>20.66</v>
      </c>
      <c r="V8" s="73">
        <v>155</v>
      </c>
      <c r="W8" s="8">
        <v>18.36</v>
      </c>
      <c r="X8" s="73">
        <v>155</v>
      </c>
      <c r="Y8" s="9">
        <v>18.11</v>
      </c>
      <c r="Z8" s="73">
        <v>155</v>
      </c>
      <c r="AA8" s="9">
        <v>18.11</v>
      </c>
      <c r="AB8" s="19">
        <f t="shared" si="0"/>
        <v>1860</v>
      </c>
      <c r="AC8" s="10">
        <f t="shared" si="1"/>
        <v>221.42000000000002</v>
      </c>
    </row>
    <row r="9" spans="1:30" ht="15.75" thickBot="1" x14ac:dyDescent="0.3">
      <c r="A9" s="42"/>
      <c r="B9" s="60" t="s">
        <v>37</v>
      </c>
      <c r="C9" s="41" t="s">
        <v>43</v>
      </c>
      <c r="D9" s="68">
        <v>96</v>
      </c>
      <c r="E9" s="9">
        <v>13.73</v>
      </c>
      <c r="F9" s="68">
        <v>99</v>
      </c>
      <c r="G9" s="9">
        <v>16.38</v>
      </c>
      <c r="H9" s="68">
        <v>86</v>
      </c>
      <c r="I9" s="9">
        <v>15.09</v>
      </c>
      <c r="J9" s="68">
        <v>108</v>
      </c>
      <c r="K9" s="9">
        <v>16.59</v>
      </c>
      <c r="L9" s="73">
        <v>173</v>
      </c>
      <c r="M9" s="9">
        <v>21.72</v>
      </c>
      <c r="N9" s="73">
        <v>485</v>
      </c>
      <c r="O9" s="9">
        <v>46.92</v>
      </c>
      <c r="P9" s="73">
        <v>466</v>
      </c>
      <c r="Q9" s="9">
        <v>45.79</v>
      </c>
      <c r="R9" s="73">
        <v>180</v>
      </c>
      <c r="S9" s="9">
        <v>23.84</v>
      </c>
      <c r="T9" s="73">
        <v>105</v>
      </c>
      <c r="U9" s="9">
        <v>17.39</v>
      </c>
      <c r="V9" s="73">
        <v>139</v>
      </c>
      <c r="W9" s="9">
        <v>20.45</v>
      </c>
      <c r="X9" s="73">
        <v>128</v>
      </c>
      <c r="Y9" s="9">
        <v>18.55</v>
      </c>
      <c r="Z9" s="73">
        <v>165</v>
      </c>
      <c r="AA9" s="9">
        <v>22.16</v>
      </c>
      <c r="AB9" s="19">
        <f t="shared" si="0"/>
        <v>2230</v>
      </c>
      <c r="AC9" s="10">
        <f t="shared" si="1"/>
        <v>278.61</v>
      </c>
    </row>
    <row r="10" spans="1:30" ht="18.75" customHeight="1" thickBot="1" x14ac:dyDescent="0.3">
      <c r="A10" s="42"/>
      <c r="B10" s="60" t="s">
        <v>44</v>
      </c>
      <c r="C10" s="41" t="s">
        <v>45</v>
      </c>
      <c r="D10" s="68">
        <v>70</v>
      </c>
      <c r="E10" s="9">
        <v>10.28</v>
      </c>
      <c r="F10" s="68">
        <v>70</v>
      </c>
      <c r="G10" s="9">
        <v>10.36</v>
      </c>
      <c r="H10" s="68">
        <v>70</v>
      </c>
      <c r="I10" s="9">
        <v>10.62</v>
      </c>
      <c r="J10" s="68">
        <v>70</v>
      </c>
      <c r="K10" s="9">
        <v>10.49</v>
      </c>
      <c r="L10" s="73">
        <v>70</v>
      </c>
      <c r="M10" s="9">
        <v>10.32</v>
      </c>
      <c r="N10" s="73">
        <v>70</v>
      </c>
      <c r="O10" s="9">
        <v>10.33</v>
      </c>
      <c r="P10" s="73">
        <v>70</v>
      </c>
      <c r="Q10" s="9">
        <v>10.33</v>
      </c>
      <c r="R10" s="73">
        <v>70</v>
      </c>
      <c r="S10" s="9">
        <v>11.54</v>
      </c>
      <c r="T10" s="73">
        <v>70</v>
      </c>
      <c r="U10" s="9">
        <v>11.61</v>
      </c>
      <c r="V10" s="73">
        <v>70</v>
      </c>
      <c r="W10" s="9">
        <v>10.57</v>
      </c>
      <c r="X10" s="73">
        <v>70</v>
      </c>
      <c r="Y10" s="9">
        <v>10.45</v>
      </c>
      <c r="Z10" s="73">
        <v>70</v>
      </c>
      <c r="AA10" s="9">
        <v>10.45</v>
      </c>
      <c r="AB10" s="19">
        <f t="shared" si="0"/>
        <v>840</v>
      </c>
      <c r="AC10" s="10">
        <f t="shared" si="1"/>
        <v>127.35000000000002</v>
      </c>
    </row>
    <row r="11" spans="1:30" ht="15.75" thickBot="1" x14ac:dyDescent="0.3">
      <c r="A11" s="42"/>
      <c r="B11" s="60" t="s">
        <v>38</v>
      </c>
      <c r="C11" s="41" t="s">
        <v>46</v>
      </c>
      <c r="D11" s="68">
        <v>703</v>
      </c>
      <c r="E11" s="9">
        <v>63.77</v>
      </c>
      <c r="F11" s="68">
        <v>419</v>
      </c>
      <c r="G11" s="9">
        <v>43.56</v>
      </c>
      <c r="H11" s="68">
        <v>281</v>
      </c>
      <c r="I11" s="9">
        <v>31.99</v>
      </c>
      <c r="J11" s="68">
        <v>502</v>
      </c>
      <c r="K11" s="9">
        <v>48.42</v>
      </c>
      <c r="L11" s="77">
        <v>912</v>
      </c>
      <c r="M11" s="9">
        <v>81.52</v>
      </c>
      <c r="N11" s="77">
        <v>1563</v>
      </c>
      <c r="O11" s="9">
        <v>134.63</v>
      </c>
      <c r="P11" s="77">
        <v>1150</v>
      </c>
      <c r="Q11" s="9">
        <v>101.45</v>
      </c>
      <c r="R11" s="77">
        <v>521</v>
      </c>
      <c r="S11" s="9">
        <v>56.59</v>
      </c>
      <c r="T11" s="77">
        <v>416</v>
      </c>
      <c r="U11" s="9">
        <v>46.53</v>
      </c>
      <c r="V11" s="77">
        <v>639</v>
      </c>
      <c r="W11" s="9">
        <v>65.16</v>
      </c>
      <c r="X11" s="77">
        <v>926</v>
      </c>
      <c r="Y11" s="9">
        <v>86.08</v>
      </c>
      <c r="Z11" s="77">
        <v>1006</v>
      </c>
      <c r="AA11" s="9">
        <v>94.62</v>
      </c>
      <c r="AB11" s="19">
        <f t="shared" si="0"/>
        <v>9038</v>
      </c>
      <c r="AC11" s="10">
        <f t="shared" si="1"/>
        <v>854.31999999999994</v>
      </c>
    </row>
    <row r="12" spans="1:30" ht="15.75" thickBot="1" x14ac:dyDescent="0.3">
      <c r="A12" s="42"/>
      <c r="B12" s="60" t="s">
        <v>39</v>
      </c>
      <c r="C12" s="41" t="s">
        <v>48</v>
      </c>
      <c r="D12" s="69">
        <v>416</v>
      </c>
      <c r="E12" s="9">
        <v>103.39</v>
      </c>
      <c r="F12" s="69">
        <v>846</v>
      </c>
      <c r="G12" s="9">
        <v>161.79</v>
      </c>
      <c r="H12" s="69">
        <v>1005</v>
      </c>
      <c r="I12" s="9">
        <v>153.69</v>
      </c>
      <c r="J12" s="69">
        <v>1592</v>
      </c>
      <c r="K12" s="9">
        <v>172.05</v>
      </c>
      <c r="L12" s="73">
        <v>1511</v>
      </c>
      <c r="M12" s="9">
        <v>128.6</v>
      </c>
      <c r="N12" s="73">
        <v>0</v>
      </c>
      <c r="O12" s="9">
        <v>7.68</v>
      </c>
      <c r="P12" s="73">
        <v>1317</v>
      </c>
      <c r="Q12" s="9">
        <v>116.01</v>
      </c>
      <c r="R12" s="73">
        <v>1650</v>
      </c>
      <c r="S12" s="9">
        <v>161.04</v>
      </c>
      <c r="T12" s="73">
        <v>2452</v>
      </c>
      <c r="U12" s="9">
        <v>237.95</v>
      </c>
      <c r="V12" s="73">
        <v>1499</v>
      </c>
      <c r="W12" s="9">
        <v>134.41999999999999</v>
      </c>
      <c r="X12" s="73">
        <v>997</v>
      </c>
      <c r="Y12" s="9">
        <v>92.87</v>
      </c>
      <c r="Z12" s="73">
        <v>871</v>
      </c>
      <c r="AA12" s="9">
        <v>82.43</v>
      </c>
      <c r="AB12" s="19">
        <f t="shared" si="0"/>
        <v>14156</v>
      </c>
      <c r="AC12" s="10">
        <f t="shared" si="1"/>
        <v>1551.9200000000003</v>
      </c>
    </row>
    <row r="13" spans="1:30" ht="18" customHeight="1" thickBot="1" x14ac:dyDescent="0.3">
      <c r="A13" s="42"/>
      <c r="B13" s="60" t="s">
        <v>49</v>
      </c>
      <c r="C13" s="38" t="s">
        <v>50</v>
      </c>
      <c r="D13" s="68">
        <v>155</v>
      </c>
      <c r="E13" s="9">
        <v>17.62</v>
      </c>
      <c r="F13" s="68">
        <v>155</v>
      </c>
      <c r="G13" s="9">
        <v>17.78</v>
      </c>
      <c r="H13" s="68">
        <v>155</v>
      </c>
      <c r="I13" s="9">
        <v>18.809999999999999</v>
      </c>
      <c r="J13" s="68">
        <v>155</v>
      </c>
      <c r="K13" s="9">
        <v>17.7</v>
      </c>
      <c r="L13" s="73">
        <v>155</v>
      </c>
      <c r="M13" s="9">
        <v>17.61</v>
      </c>
      <c r="N13" s="73">
        <v>155</v>
      </c>
      <c r="O13" s="9">
        <v>17.73</v>
      </c>
      <c r="P13" s="73">
        <v>155</v>
      </c>
      <c r="Q13" s="9">
        <v>18.11</v>
      </c>
      <c r="R13" s="73">
        <v>155</v>
      </c>
      <c r="S13" s="9">
        <v>20.74</v>
      </c>
      <c r="T13" s="73">
        <v>155</v>
      </c>
      <c r="U13" s="9">
        <v>20.23</v>
      </c>
      <c r="V13" s="73">
        <v>155</v>
      </c>
      <c r="W13" s="9">
        <v>18.07</v>
      </c>
      <c r="X13" s="73">
        <v>155</v>
      </c>
      <c r="Y13" s="9">
        <v>18.04</v>
      </c>
      <c r="Z13" s="73">
        <v>155</v>
      </c>
      <c r="AA13" s="9">
        <v>17.989999999999998</v>
      </c>
      <c r="AB13" s="19">
        <f t="shared" si="0"/>
        <v>1860</v>
      </c>
      <c r="AC13" s="10">
        <f t="shared" si="1"/>
        <v>220.43</v>
      </c>
    </row>
    <row r="14" spans="1:30" ht="18" customHeight="1" thickBot="1" x14ac:dyDescent="0.3">
      <c r="A14" s="42"/>
      <c r="B14" s="60" t="s">
        <v>51</v>
      </c>
      <c r="C14" s="38" t="s">
        <v>52</v>
      </c>
      <c r="D14" s="68">
        <v>155</v>
      </c>
      <c r="E14" s="9">
        <v>17.72</v>
      </c>
      <c r="F14" s="68">
        <v>155</v>
      </c>
      <c r="G14" s="9">
        <v>17.88</v>
      </c>
      <c r="H14" s="68">
        <v>155</v>
      </c>
      <c r="I14" s="9">
        <v>18.47</v>
      </c>
      <c r="J14" s="68">
        <v>155</v>
      </c>
      <c r="K14" s="9">
        <v>18.16</v>
      </c>
      <c r="L14" s="73">
        <v>155</v>
      </c>
      <c r="M14" s="9">
        <v>17.79</v>
      </c>
      <c r="N14" s="73">
        <v>155</v>
      </c>
      <c r="O14" s="9">
        <v>17.809999999999999</v>
      </c>
      <c r="P14" s="73">
        <v>155</v>
      </c>
      <c r="Q14" s="9">
        <v>17.829999999999998</v>
      </c>
      <c r="R14" s="73">
        <v>155</v>
      </c>
      <c r="S14" s="9">
        <v>20.52</v>
      </c>
      <c r="T14" s="73">
        <v>155</v>
      </c>
      <c r="U14" s="9">
        <v>20.66</v>
      </c>
      <c r="V14" s="73">
        <v>155</v>
      </c>
      <c r="W14" s="9">
        <v>18.36</v>
      </c>
      <c r="X14" s="73">
        <v>155</v>
      </c>
      <c r="Y14" s="9">
        <v>18.11</v>
      </c>
      <c r="Z14" s="73">
        <v>155</v>
      </c>
      <c r="AA14" s="9">
        <v>18.11</v>
      </c>
      <c r="AB14" s="19">
        <f t="shared" si="0"/>
        <v>1860</v>
      </c>
      <c r="AC14" s="10">
        <f t="shared" si="1"/>
        <v>221.42000000000002</v>
      </c>
    </row>
    <row r="15" spans="1:30" ht="18" customHeight="1" thickBot="1" x14ac:dyDescent="0.3">
      <c r="A15" s="42"/>
      <c r="B15" s="60" t="s">
        <v>53</v>
      </c>
      <c r="C15" s="38" t="s">
        <v>54</v>
      </c>
      <c r="D15" s="68">
        <v>0</v>
      </c>
      <c r="E15" s="9">
        <v>14.8</v>
      </c>
      <c r="F15" s="68">
        <v>0</v>
      </c>
      <c r="G15" s="9">
        <v>15.66</v>
      </c>
      <c r="H15" s="68">
        <v>0</v>
      </c>
      <c r="I15" s="9">
        <v>15.66</v>
      </c>
      <c r="J15" s="68">
        <v>0</v>
      </c>
      <c r="K15" s="9">
        <v>15.66</v>
      </c>
      <c r="L15" s="73">
        <v>0</v>
      </c>
      <c r="M15" s="21">
        <v>15.66</v>
      </c>
      <c r="N15" s="73">
        <v>0</v>
      </c>
      <c r="O15" s="21">
        <v>15.66</v>
      </c>
      <c r="P15" s="73">
        <v>0</v>
      </c>
      <c r="Q15" s="21">
        <v>15.66</v>
      </c>
      <c r="R15" s="73">
        <v>0</v>
      </c>
      <c r="S15" s="21">
        <v>15.66</v>
      </c>
      <c r="T15" s="73">
        <v>0</v>
      </c>
      <c r="U15" s="21">
        <v>15.66</v>
      </c>
      <c r="V15" s="73">
        <v>0</v>
      </c>
      <c r="W15" s="21">
        <v>7.72</v>
      </c>
      <c r="X15" s="73">
        <v>0</v>
      </c>
      <c r="Y15" s="9">
        <v>7.72</v>
      </c>
      <c r="Z15" s="73">
        <v>40</v>
      </c>
      <c r="AA15" s="9">
        <v>11.21</v>
      </c>
      <c r="AB15" s="19">
        <f t="shared" si="0"/>
        <v>40</v>
      </c>
      <c r="AC15" s="10">
        <f t="shared" si="1"/>
        <v>166.73</v>
      </c>
    </row>
    <row r="16" spans="1:30" ht="18" customHeight="1" thickBot="1" x14ac:dyDescent="0.3">
      <c r="A16" s="42"/>
      <c r="B16" s="60" t="s">
        <v>55</v>
      </c>
      <c r="C16" s="38" t="s">
        <v>56</v>
      </c>
      <c r="D16" s="68">
        <v>429</v>
      </c>
      <c r="E16" s="9">
        <v>41.19</v>
      </c>
      <c r="F16" s="68">
        <v>591</v>
      </c>
      <c r="G16" s="9">
        <v>58.19</v>
      </c>
      <c r="H16" s="68">
        <v>739</v>
      </c>
      <c r="I16" s="9">
        <v>71.400000000000006</v>
      </c>
      <c r="J16" s="68">
        <v>1241</v>
      </c>
      <c r="K16" s="9">
        <v>108.01</v>
      </c>
      <c r="L16" s="73">
        <v>1980</v>
      </c>
      <c r="M16" s="9">
        <v>167.92</v>
      </c>
      <c r="N16" s="73">
        <v>587</v>
      </c>
      <c r="O16" s="9">
        <v>55.34</v>
      </c>
      <c r="P16" s="73">
        <v>617</v>
      </c>
      <c r="Q16" s="9">
        <v>58.02</v>
      </c>
      <c r="R16" s="73">
        <v>637</v>
      </c>
      <c r="S16" s="9">
        <v>66.930000000000007</v>
      </c>
      <c r="T16" s="73">
        <v>564</v>
      </c>
      <c r="U16" s="9">
        <v>59.98</v>
      </c>
      <c r="V16" s="73">
        <v>459</v>
      </c>
      <c r="W16" s="9">
        <v>48.72</v>
      </c>
      <c r="X16" s="73">
        <v>480</v>
      </c>
      <c r="Y16" s="9">
        <v>48.36</v>
      </c>
      <c r="Z16" s="73">
        <v>438</v>
      </c>
      <c r="AA16" s="9">
        <v>45.75</v>
      </c>
      <c r="AB16" s="19">
        <f t="shared" si="0"/>
        <v>8762</v>
      </c>
      <c r="AC16" s="10">
        <f t="shared" si="1"/>
        <v>829.81000000000006</v>
      </c>
    </row>
    <row r="17" spans="1:29" ht="18" customHeight="1" thickBot="1" x14ac:dyDescent="0.3">
      <c r="A17" s="42"/>
      <c r="B17" s="60" t="s">
        <v>57</v>
      </c>
      <c r="C17" s="38" t="s">
        <v>58</v>
      </c>
      <c r="D17" s="68">
        <v>1085</v>
      </c>
      <c r="E17" s="9">
        <v>147.15</v>
      </c>
      <c r="F17" s="68">
        <v>757</v>
      </c>
      <c r="G17" s="9">
        <v>134.19999999999999</v>
      </c>
      <c r="H17" s="68">
        <v>516</v>
      </c>
      <c r="I17" s="9">
        <v>156.22</v>
      </c>
      <c r="J17" s="68">
        <v>642</v>
      </c>
      <c r="K17" s="9">
        <v>180.54</v>
      </c>
      <c r="L17" s="73">
        <v>1253</v>
      </c>
      <c r="M17" s="9">
        <v>192.06</v>
      </c>
      <c r="N17" s="73">
        <v>1920</v>
      </c>
      <c r="O17" s="9">
        <v>221.63</v>
      </c>
      <c r="P17" s="73">
        <v>1777</v>
      </c>
      <c r="Q17" s="9">
        <v>222.84</v>
      </c>
      <c r="R17" s="73">
        <v>488</v>
      </c>
      <c r="S17" s="9">
        <v>159.65</v>
      </c>
      <c r="T17" s="73">
        <v>848</v>
      </c>
      <c r="U17" s="9">
        <v>143.19</v>
      </c>
      <c r="V17" s="73">
        <v>1261</v>
      </c>
      <c r="W17" s="9">
        <v>155.82</v>
      </c>
      <c r="X17" s="73">
        <v>698</v>
      </c>
      <c r="Y17" s="9">
        <v>128.41999999999999</v>
      </c>
      <c r="Z17" s="73">
        <v>815</v>
      </c>
      <c r="AA17" s="9">
        <v>124.6</v>
      </c>
      <c r="AB17" s="19">
        <f t="shared" si="0"/>
        <v>12060</v>
      </c>
      <c r="AC17" s="10">
        <f t="shared" si="1"/>
        <v>1966.3200000000002</v>
      </c>
    </row>
    <row r="18" spans="1:29" ht="18" customHeight="1" thickBot="1" x14ac:dyDescent="0.3">
      <c r="A18" s="42"/>
      <c r="B18" s="60" t="s">
        <v>59</v>
      </c>
      <c r="C18" s="38" t="s">
        <v>60</v>
      </c>
      <c r="D18" s="68">
        <v>73</v>
      </c>
      <c r="E18" s="9">
        <v>25.06</v>
      </c>
      <c r="F18" s="68">
        <v>319</v>
      </c>
      <c r="G18" s="9">
        <v>336.7</v>
      </c>
      <c r="H18" s="68">
        <v>0</v>
      </c>
      <c r="I18" s="9">
        <v>15.57</v>
      </c>
      <c r="J18" s="68">
        <v>0</v>
      </c>
      <c r="K18" s="9">
        <v>15.57</v>
      </c>
      <c r="L18" s="73">
        <v>0</v>
      </c>
      <c r="M18" s="9">
        <v>15.57</v>
      </c>
      <c r="N18" s="73">
        <v>0</v>
      </c>
      <c r="O18" s="9">
        <v>15.57</v>
      </c>
      <c r="P18" s="73">
        <v>58</v>
      </c>
      <c r="Q18" s="9">
        <v>347.23</v>
      </c>
      <c r="R18" s="73">
        <v>130</v>
      </c>
      <c r="S18" s="9">
        <v>32.17</v>
      </c>
      <c r="T18" s="73">
        <v>459</v>
      </c>
      <c r="U18" s="9">
        <v>371.63</v>
      </c>
      <c r="V18" s="73">
        <v>153</v>
      </c>
      <c r="W18" s="9">
        <v>341.02</v>
      </c>
      <c r="X18" s="73">
        <v>115</v>
      </c>
      <c r="Y18" s="9">
        <v>337.22</v>
      </c>
      <c r="Z18" s="73">
        <v>83</v>
      </c>
      <c r="AA18" s="9">
        <v>28.85</v>
      </c>
      <c r="AB18" s="19">
        <f t="shared" si="0"/>
        <v>1390</v>
      </c>
      <c r="AC18" s="10">
        <f t="shared" si="1"/>
        <v>1882.1599999999999</v>
      </c>
    </row>
    <row r="19" spans="1:29" ht="18" customHeight="1" thickBot="1" x14ac:dyDescent="0.3">
      <c r="A19" s="42"/>
      <c r="B19" s="60" t="s">
        <v>61</v>
      </c>
      <c r="C19" s="38" t="s">
        <v>62</v>
      </c>
      <c r="D19" s="68">
        <v>6168</v>
      </c>
      <c r="E19" s="9">
        <v>482.57</v>
      </c>
      <c r="F19" s="68">
        <v>5085</v>
      </c>
      <c r="G19" s="9">
        <v>432.42</v>
      </c>
      <c r="H19" s="68">
        <v>4108</v>
      </c>
      <c r="I19" s="9">
        <v>326.64999999999998</v>
      </c>
      <c r="J19" s="68">
        <v>107</v>
      </c>
      <c r="K19" s="9">
        <v>111.57</v>
      </c>
      <c r="L19" s="73">
        <v>708</v>
      </c>
      <c r="M19" s="9">
        <v>75.97</v>
      </c>
      <c r="N19" s="73">
        <v>907</v>
      </c>
      <c r="O19" s="9">
        <v>80.739999999999995</v>
      </c>
      <c r="P19" s="73">
        <v>463</v>
      </c>
      <c r="Q19" s="9">
        <v>122.17</v>
      </c>
      <c r="R19" s="73">
        <v>35</v>
      </c>
      <c r="S19" s="9">
        <v>30.72</v>
      </c>
      <c r="T19" s="73">
        <v>2370</v>
      </c>
      <c r="U19" s="9">
        <v>314.97000000000003</v>
      </c>
      <c r="V19" s="73">
        <v>7616</v>
      </c>
      <c r="W19" s="9">
        <v>582.24</v>
      </c>
      <c r="X19" s="73">
        <v>7490</v>
      </c>
      <c r="Y19" s="9">
        <v>571.34</v>
      </c>
      <c r="Z19" s="73">
        <v>7054</v>
      </c>
      <c r="AA19" s="9">
        <v>548.51</v>
      </c>
      <c r="AB19" s="19">
        <f t="shared" si="0"/>
        <v>42111</v>
      </c>
      <c r="AC19" s="10">
        <f t="shared" si="1"/>
        <v>3679.87</v>
      </c>
    </row>
    <row r="20" spans="1:29" ht="22.5" customHeight="1" thickBot="1" x14ac:dyDescent="0.3">
      <c r="A20" s="42"/>
      <c r="B20" s="60" t="s">
        <v>63</v>
      </c>
      <c r="C20" s="41" t="s">
        <v>64</v>
      </c>
      <c r="D20" s="68">
        <v>63</v>
      </c>
      <c r="E20" s="9">
        <v>9.5399999999999991</v>
      </c>
      <c r="F20" s="68">
        <v>63</v>
      </c>
      <c r="G20" s="9">
        <v>9.61</v>
      </c>
      <c r="H20" s="68">
        <v>63</v>
      </c>
      <c r="I20" s="9">
        <v>10.039999999999999</v>
      </c>
      <c r="J20" s="68">
        <v>63</v>
      </c>
      <c r="K20" s="9">
        <v>9.58</v>
      </c>
      <c r="L20" s="73">
        <v>63</v>
      </c>
      <c r="M20" s="9">
        <v>9.5399999999999991</v>
      </c>
      <c r="N20" s="73">
        <v>63</v>
      </c>
      <c r="O20" s="9">
        <v>9.59</v>
      </c>
      <c r="P20" s="73">
        <v>63</v>
      </c>
      <c r="Q20" s="9">
        <v>9.75</v>
      </c>
      <c r="R20" s="73">
        <v>63</v>
      </c>
      <c r="S20" s="9">
        <v>10.82</v>
      </c>
      <c r="T20" s="73">
        <v>63</v>
      </c>
      <c r="U20" s="9">
        <v>10.61</v>
      </c>
      <c r="V20" s="73">
        <v>63</v>
      </c>
      <c r="W20" s="9">
        <v>9.74</v>
      </c>
      <c r="X20" s="73">
        <v>63</v>
      </c>
      <c r="Y20" s="9">
        <v>9.7100000000000009</v>
      </c>
      <c r="Z20" s="73">
        <v>63</v>
      </c>
      <c r="AA20" s="9">
        <v>9.69</v>
      </c>
      <c r="AB20" s="19">
        <f t="shared" si="0"/>
        <v>756</v>
      </c>
      <c r="AC20" s="10">
        <f t="shared" si="1"/>
        <v>118.22</v>
      </c>
    </row>
    <row r="21" spans="1:29" ht="21" customHeight="1" thickBot="1" x14ac:dyDescent="0.3">
      <c r="A21" s="42"/>
      <c r="B21" s="60" t="s">
        <v>65</v>
      </c>
      <c r="C21" s="41" t="s">
        <v>119</v>
      </c>
      <c r="D21" s="68">
        <v>0</v>
      </c>
      <c r="E21" s="9">
        <v>5.83</v>
      </c>
      <c r="F21" s="68">
        <v>0</v>
      </c>
      <c r="G21" s="9">
        <v>7.72</v>
      </c>
      <c r="H21" s="68">
        <v>0</v>
      </c>
      <c r="I21" s="9">
        <v>7.72</v>
      </c>
      <c r="J21" s="68">
        <v>0</v>
      </c>
      <c r="K21" s="9">
        <v>7.72</v>
      </c>
      <c r="L21" s="73">
        <v>0</v>
      </c>
      <c r="M21" s="9">
        <v>7.72</v>
      </c>
      <c r="N21" s="73">
        <v>0</v>
      </c>
      <c r="O21" s="9">
        <v>7.72</v>
      </c>
      <c r="P21" s="73">
        <v>0</v>
      </c>
      <c r="Q21" s="9">
        <v>7.72</v>
      </c>
      <c r="R21" s="73">
        <v>0</v>
      </c>
      <c r="S21" s="9">
        <v>7.72</v>
      </c>
      <c r="T21" s="73">
        <v>0</v>
      </c>
      <c r="U21" s="9">
        <v>7.72</v>
      </c>
      <c r="V21" s="73">
        <v>0</v>
      </c>
      <c r="W21" s="9">
        <v>7.72</v>
      </c>
      <c r="X21" s="73">
        <v>0</v>
      </c>
      <c r="Y21" s="9">
        <v>7.72</v>
      </c>
      <c r="Z21" s="73">
        <v>0</v>
      </c>
      <c r="AA21" s="9">
        <v>7.72</v>
      </c>
      <c r="AB21" s="19">
        <f t="shared" si="0"/>
        <v>0</v>
      </c>
      <c r="AC21" s="10">
        <f t="shared" si="1"/>
        <v>90.75</v>
      </c>
    </row>
    <row r="22" spans="1:29" ht="24" customHeight="1" thickBot="1" x14ac:dyDescent="0.3">
      <c r="A22" s="42"/>
      <c r="B22" s="60" t="s">
        <v>66</v>
      </c>
      <c r="C22" s="41" t="s">
        <v>67</v>
      </c>
      <c r="D22" s="68">
        <v>0</v>
      </c>
      <c r="E22" s="9">
        <v>5.83</v>
      </c>
      <c r="F22" s="68">
        <v>13</v>
      </c>
      <c r="G22" s="9">
        <v>8.82</v>
      </c>
      <c r="H22" s="68">
        <v>0</v>
      </c>
      <c r="I22" s="9">
        <v>7.72</v>
      </c>
      <c r="J22" s="68">
        <v>4</v>
      </c>
      <c r="K22" s="9">
        <v>8.0500000000000007</v>
      </c>
      <c r="L22" s="73">
        <v>0</v>
      </c>
      <c r="M22" s="9">
        <v>7.72</v>
      </c>
      <c r="N22" s="73">
        <v>0</v>
      </c>
      <c r="O22" s="9">
        <v>7.72</v>
      </c>
      <c r="P22" s="73">
        <v>0</v>
      </c>
      <c r="Q22" s="9">
        <v>7.72</v>
      </c>
      <c r="R22" s="73">
        <v>2</v>
      </c>
      <c r="S22" s="9">
        <v>7.9</v>
      </c>
      <c r="T22" s="73">
        <v>0</v>
      </c>
      <c r="U22" s="9">
        <v>7.72</v>
      </c>
      <c r="V22" s="73">
        <v>0</v>
      </c>
      <c r="W22" s="9">
        <v>7.72</v>
      </c>
      <c r="X22" s="73">
        <v>7</v>
      </c>
      <c r="Y22" s="9">
        <v>8.32</v>
      </c>
      <c r="Z22" s="73">
        <v>1</v>
      </c>
      <c r="AA22" s="9">
        <v>7.8</v>
      </c>
      <c r="AB22" s="19">
        <f t="shared" si="0"/>
        <v>27</v>
      </c>
      <c r="AC22" s="10">
        <f t="shared" si="1"/>
        <v>93.04</v>
      </c>
    </row>
    <row r="23" spans="1:29" ht="24" customHeight="1" thickBot="1" x14ac:dyDescent="0.3">
      <c r="A23" s="42"/>
      <c r="B23" s="60" t="s">
        <v>68</v>
      </c>
      <c r="C23" s="41" t="s">
        <v>69</v>
      </c>
      <c r="D23" s="68">
        <v>95</v>
      </c>
      <c r="E23" s="9">
        <v>13.65</v>
      </c>
      <c r="F23" s="68">
        <v>149</v>
      </c>
      <c r="G23" s="9">
        <v>20.239999999999998</v>
      </c>
      <c r="H23" s="68">
        <v>57</v>
      </c>
      <c r="I23" s="9">
        <v>12.61</v>
      </c>
      <c r="J23" s="68">
        <v>44</v>
      </c>
      <c r="K23" s="9">
        <v>11.23</v>
      </c>
      <c r="L23" s="73">
        <v>82</v>
      </c>
      <c r="M23" s="9">
        <v>14.25</v>
      </c>
      <c r="N23" s="73">
        <v>1</v>
      </c>
      <c r="O23" s="9">
        <v>7.76</v>
      </c>
      <c r="P23" s="73">
        <v>2</v>
      </c>
      <c r="Q23" s="9">
        <v>7.83</v>
      </c>
      <c r="R23" s="73">
        <v>16</v>
      </c>
      <c r="S23" s="9">
        <v>9.1999999999999993</v>
      </c>
      <c r="T23" s="73">
        <v>159</v>
      </c>
      <c r="U23" s="9">
        <v>22.78</v>
      </c>
      <c r="V23" s="73">
        <v>223</v>
      </c>
      <c r="W23" s="9">
        <v>26.47</v>
      </c>
      <c r="X23" s="73">
        <v>259</v>
      </c>
      <c r="Y23" s="9">
        <v>29.65</v>
      </c>
      <c r="Z23" s="73">
        <v>253</v>
      </c>
      <c r="AA23" s="9">
        <v>29.21</v>
      </c>
      <c r="AB23" s="19">
        <f t="shared" si="0"/>
        <v>1340</v>
      </c>
      <c r="AC23" s="10">
        <f t="shared" si="1"/>
        <v>204.88000000000002</v>
      </c>
    </row>
    <row r="24" spans="1:29" ht="24" customHeight="1" thickBot="1" x14ac:dyDescent="0.3">
      <c r="A24" s="42"/>
      <c r="B24" s="60" t="s">
        <v>70</v>
      </c>
      <c r="C24" s="41" t="s">
        <v>71</v>
      </c>
      <c r="D24" s="68">
        <v>1426</v>
      </c>
      <c r="E24" s="9">
        <v>125.05</v>
      </c>
      <c r="F24" s="68">
        <v>844</v>
      </c>
      <c r="G24" s="9">
        <v>79.95</v>
      </c>
      <c r="H24" s="68">
        <v>640</v>
      </c>
      <c r="I24" s="9">
        <v>62.48</v>
      </c>
      <c r="J24" s="68">
        <v>1040</v>
      </c>
      <c r="K24" s="9">
        <v>91.42</v>
      </c>
      <c r="L24" s="73">
        <v>2124</v>
      </c>
      <c r="M24" s="9">
        <v>177.65</v>
      </c>
      <c r="N24" s="73">
        <v>2661</v>
      </c>
      <c r="O24" s="9">
        <v>221.71</v>
      </c>
      <c r="P24" s="73">
        <v>2143</v>
      </c>
      <c r="Q24" s="9">
        <v>183.95</v>
      </c>
      <c r="R24" s="73">
        <v>741</v>
      </c>
      <c r="S24" s="9">
        <v>76.56</v>
      </c>
      <c r="T24" s="73">
        <v>1198</v>
      </c>
      <c r="U24" s="9">
        <v>120.18</v>
      </c>
      <c r="V24" s="73">
        <v>1629</v>
      </c>
      <c r="W24" s="9">
        <v>145.41</v>
      </c>
      <c r="X24" s="73">
        <v>1940</v>
      </c>
      <c r="Y24" s="9">
        <v>173.46</v>
      </c>
      <c r="Z24" s="73">
        <v>1803</v>
      </c>
      <c r="AA24" s="9">
        <v>162.44</v>
      </c>
      <c r="AB24" s="19">
        <f t="shared" si="0"/>
        <v>18189</v>
      </c>
      <c r="AC24" s="10">
        <f t="shared" si="1"/>
        <v>1620.2600000000002</v>
      </c>
    </row>
    <row r="25" spans="1:29" ht="24" customHeight="1" thickBot="1" x14ac:dyDescent="0.3">
      <c r="A25" s="42"/>
      <c r="B25" s="60" t="s">
        <v>72</v>
      </c>
      <c r="C25" s="41" t="s">
        <v>73</v>
      </c>
      <c r="D25" s="68">
        <v>1203</v>
      </c>
      <c r="E25" s="9">
        <v>236.37</v>
      </c>
      <c r="F25" s="68">
        <v>1527</v>
      </c>
      <c r="G25" s="9">
        <v>231.49</v>
      </c>
      <c r="H25" s="68">
        <v>229</v>
      </c>
      <c r="I25" s="9">
        <v>153.86000000000001</v>
      </c>
      <c r="J25" s="68">
        <v>280</v>
      </c>
      <c r="K25" s="9">
        <v>109.07</v>
      </c>
      <c r="L25" s="73">
        <v>406</v>
      </c>
      <c r="M25" s="9">
        <v>91.74</v>
      </c>
      <c r="N25" s="73">
        <v>1423</v>
      </c>
      <c r="O25" s="9">
        <v>173.63</v>
      </c>
      <c r="P25" s="73">
        <v>334</v>
      </c>
      <c r="Q25" s="9">
        <v>113.94</v>
      </c>
      <c r="R25" s="73">
        <v>808</v>
      </c>
      <c r="S25" s="9">
        <v>190.34</v>
      </c>
      <c r="T25" s="73">
        <v>1273</v>
      </c>
      <c r="U25" s="9">
        <v>257.87</v>
      </c>
      <c r="V25" s="73">
        <v>944</v>
      </c>
      <c r="W25" s="9">
        <v>224.54</v>
      </c>
      <c r="X25" s="73">
        <v>1890</v>
      </c>
      <c r="Y25" s="9">
        <v>267.33</v>
      </c>
      <c r="Z25" s="73">
        <v>2672</v>
      </c>
      <c r="AA25" s="9">
        <v>323.11</v>
      </c>
      <c r="AB25" s="19">
        <f t="shared" si="0"/>
        <v>12989</v>
      </c>
      <c r="AC25" s="10">
        <f t="shared" si="1"/>
        <v>2373.29</v>
      </c>
    </row>
    <row r="26" spans="1:29" ht="24" customHeight="1" thickBot="1" x14ac:dyDescent="0.3">
      <c r="A26" s="42"/>
      <c r="B26" s="60" t="s">
        <v>74</v>
      </c>
      <c r="C26" s="41" t="s">
        <v>122</v>
      </c>
      <c r="D26" s="68">
        <v>70</v>
      </c>
      <c r="E26" s="9">
        <v>11.49</v>
      </c>
      <c r="F26" s="68">
        <v>14</v>
      </c>
      <c r="G26" s="9">
        <v>8.8699999999999992</v>
      </c>
      <c r="H26" s="68">
        <v>0</v>
      </c>
      <c r="I26" s="9">
        <v>7.68</v>
      </c>
      <c r="J26" s="68">
        <v>0</v>
      </c>
      <c r="K26" s="9">
        <v>7.68</v>
      </c>
      <c r="L26" s="73">
        <v>0</v>
      </c>
      <c r="M26" s="9">
        <v>7.68</v>
      </c>
      <c r="N26" s="73">
        <v>0</v>
      </c>
      <c r="O26" s="9">
        <v>7.68</v>
      </c>
      <c r="P26" s="73">
        <v>0</v>
      </c>
      <c r="Q26" s="9">
        <v>7.68</v>
      </c>
      <c r="R26" s="73">
        <v>0</v>
      </c>
      <c r="S26" s="9">
        <v>7.68</v>
      </c>
      <c r="T26" s="73">
        <v>0</v>
      </c>
      <c r="U26" s="9">
        <v>7.68</v>
      </c>
      <c r="V26" s="73">
        <v>0</v>
      </c>
      <c r="W26" s="9">
        <v>7.68</v>
      </c>
      <c r="X26" s="73">
        <v>0</v>
      </c>
      <c r="Y26" s="9">
        <v>7.68</v>
      </c>
      <c r="Z26" s="73">
        <v>0</v>
      </c>
      <c r="AA26" s="9">
        <v>7.68</v>
      </c>
      <c r="AB26" s="19">
        <f t="shared" si="0"/>
        <v>84</v>
      </c>
      <c r="AC26" s="10">
        <f t="shared" si="1"/>
        <v>97.160000000000025</v>
      </c>
    </row>
    <row r="27" spans="1:29" ht="24" customHeight="1" thickBot="1" x14ac:dyDescent="0.3">
      <c r="A27" s="42"/>
      <c r="B27" s="60" t="s">
        <v>75</v>
      </c>
      <c r="C27" s="41" t="s">
        <v>123</v>
      </c>
      <c r="D27" s="68">
        <v>70</v>
      </c>
      <c r="E27" s="9">
        <v>10.28</v>
      </c>
      <c r="F27" s="68">
        <v>70</v>
      </c>
      <c r="G27" s="9">
        <v>10.36</v>
      </c>
      <c r="H27" s="68">
        <v>70</v>
      </c>
      <c r="I27" s="9">
        <v>10.62</v>
      </c>
      <c r="J27" s="68">
        <v>70</v>
      </c>
      <c r="K27" s="9">
        <v>10.49</v>
      </c>
      <c r="L27" s="73">
        <v>70</v>
      </c>
      <c r="M27" s="9">
        <v>10.32</v>
      </c>
      <c r="N27" s="73">
        <v>70</v>
      </c>
      <c r="O27" s="9">
        <v>10.33</v>
      </c>
      <c r="P27" s="73">
        <v>70</v>
      </c>
      <c r="Q27" s="9">
        <v>10.33</v>
      </c>
      <c r="R27" s="73">
        <v>70</v>
      </c>
      <c r="S27" s="9">
        <v>11.54</v>
      </c>
      <c r="T27" s="73">
        <v>70</v>
      </c>
      <c r="U27" s="9">
        <v>11.61</v>
      </c>
      <c r="V27" s="73">
        <v>70</v>
      </c>
      <c r="W27" s="9">
        <v>10.57</v>
      </c>
      <c r="X27" s="73">
        <v>70</v>
      </c>
      <c r="Y27" s="9">
        <v>10.45</v>
      </c>
      <c r="Z27" s="73">
        <v>70</v>
      </c>
      <c r="AA27" s="9">
        <v>10.45</v>
      </c>
      <c r="AB27" s="19">
        <f t="shared" si="0"/>
        <v>840</v>
      </c>
      <c r="AC27" s="10">
        <f t="shared" si="1"/>
        <v>127.35000000000002</v>
      </c>
    </row>
    <row r="28" spans="1:29" ht="24" customHeight="1" thickBot="1" x14ac:dyDescent="0.3">
      <c r="A28" s="42"/>
      <c r="B28" s="60" t="s">
        <v>76</v>
      </c>
      <c r="C28" s="41" t="s">
        <v>77</v>
      </c>
      <c r="D28" s="68">
        <v>3120</v>
      </c>
      <c r="E28" s="9">
        <v>472.32</v>
      </c>
      <c r="F28" s="68">
        <v>1697</v>
      </c>
      <c r="G28" s="9">
        <v>270.54000000000002</v>
      </c>
      <c r="H28" s="68">
        <v>1010</v>
      </c>
      <c r="I28" s="9">
        <v>220.45</v>
      </c>
      <c r="J28" s="68">
        <v>1097</v>
      </c>
      <c r="K28" s="9">
        <v>249.68</v>
      </c>
      <c r="L28" s="73">
        <v>1286</v>
      </c>
      <c r="M28" s="9">
        <v>279.05</v>
      </c>
      <c r="N28" s="73">
        <v>1145</v>
      </c>
      <c r="O28" s="9">
        <v>270.64999999999998</v>
      </c>
      <c r="P28" s="73">
        <v>606</v>
      </c>
      <c r="Q28" s="9">
        <v>124.9</v>
      </c>
      <c r="R28" s="73">
        <v>1063</v>
      </c>
      <c r="S28" s="9">
        <v>235.02</v>
      </c>
      <c r="T28" s="73">
        <v>1748</v>
      </c>
      <c r="U28" s="9">
        <v>283.44</v>
      </c>
      <c r="V28" s="73">
        <v>1952</v>
      </c>
      <c r="W28" s="9">
        <v>292.04000000000002</v>
      </c>
      <c r="X28" s="73">
        <v>4817</v>
      </c>
      <c r="Y28" s="9">
        <v>477.27</v>
      </c>
      <c r="Z28" s="73">
        <v>3641</v>
      </c>
      <c r="AA28" s="9">
        <v>395.65</v>
      </c>
      <c r="AB28" s="19">
        <f t="shared" si="0"/>
        <v>23182</v>
      </c>
      <c r="AC28" s="10">
        <f t="shared" si="1"/>
        <v>3571.01</v>
      </c>
    </row>
    <row r="29" spans="1:29" ht="20.25" customHeight="1" thickBot="1" x14ac:dyDescent="0.3">
      <c r="A29" s="42"/>
      <c r="B29" s="60" t="s">
        <v>78</v>
      </c>
      <c r="C29" s="41" t="s">
        <v>79</v>
      </c>
      <c r="D29" s="68">
        <v>210</v>
      </c>
      <c r="E29" s="9">
        <v>30.85</v>
      </c>
      <c r="F29" s="68">
        <v>210</v>
      </c>
      <c r="G29" s="9">
        <v>31.08</v>
      </c>
      <c r="H29" s="68">
        <v>210</v>
      </c>
      <c r="I29" s="9">
        <v>32.270000000000003</v>
      </c>
      <c r="J29" s="68">
        <v>210</v>
      </c>
      <c r="K29" s="9">
        <v>31.11</v>
      </c>
      <c r="L29" s="73">
        <v>210</v>
      </c>
      <c r="M29" s="9">
        <v>30.96</v>
      </c>
      <c r="N29" s="73">
        <v>210</v>
      </c>
      <c r="O29" s="9">
        <v>31.04</v>
      </c>
      <c r="P29" s="73">
        <v>210</v>
      </c>
      <c r="Q29" s="9">
        <v>30.97</v>
      </c>
      <c r="R29" s="73">
        <v>210</v>
      </c>
      <c r="S29" s="9">
        <v>35.19</v>
      </c>
      <c r="T29" s="73">
        <v>210</v>
      </c>
      <c r="U29" s="9">
        <v>34.28</v>
      </c>
      <c r="V29" s="73">
        <v>210</v>
      </c>
      <c r="W29" s="9">
        <v>31.74</v>
      </c>
      <c r="X29" s="73">
        <v>210</v>
      </c>
      <c r="Y29" s="9">
        <v>31.4</v>
      </c>
      <c r="Z29" s="73">
        <v>210</v>
      </c>
      <c r="AA29" s="9">
        <v>31.38</v>
      </c>
      <c r="AB29" s="19">
        <f t="shared" si="0"/>
        <v>2520</v>
      </c>
      <c r="AC29" s="10">
        <f t="shared" si="1"/>
        <v>382.27</v>
      </c>
    </row>
    <row r="30" spans="1:29" ht="20.25" customHeight="1" thickBot="1" x14ac:dyDescent="0.3">
      <c r="A30" s="42"/>
      <c r="B30" s="60" t="s">
        <v>120</v>
      </c>
      <c r="C30" s="41" t="s">
        <v>121</v>
      </c>
      <c r="D30" s="68">
        <v>168</v>
      </c>
      <c r="E30" s="9">
        <v>94.3</v>
      </c>
      <c r="F30" s="68">
        <v>1295</v>
      </c>
      <c r="G30" s="9">
        <v>300.27</v>
      </c>
      <c r="H30" s="68">
        <v>234</v>
      </c>
      <c r="I30" s="9">
        <v>63.49</v>
      </c>
      <c r="J30" s="68">
        <v>44</v>
      </c>
      <c r="K30" s="9">
        <v>33.1</v>
      </c>
      <c r="L30" s="73">
        <v>27</v>
      </c>
      <c r="M30" s="9">
        <v>26.55</v>
      </c>
      <c r="N30" s="73">
        <v>149</v>
      </c>
      <c r="O30" s="9">
        <v>41.91</v>
      </c>
      <c r="P30" s="73">
        <v>138</v>
      </c>
      <c r="Q30" s="9">
        <v>54.48</v>
      </c>
      <c r="R30" s="73">
        <v>372</v>
      </c>
      <c r="S30" s="9">
        <v>80.989999999999995</v>
      </c>
      <c r="T30" s="73">
        <v>1049</v>
      </c>
      <c r="U30" s="9">
        <v>140.13</v>
      </c>
      <c r="V30" s="73">
        <v>102</v>
      </c>
      <c r="W30" s="9">
        <v>40.6</v>
      </c>
      <c r="X30" s="73">
        <v>402</v>
      </c>
      <c r="Y30" s="9">
        <v>141.99</v>
      </c>
      <c r="Z30" s="73">
        <v>1854</v>
      </c>
      <c r="AA30" s="9">
        <v>185.67</v>
      </c>
      <c r="AB30" s="19">
        <f t="shared" si="0"/>
        <v>5834</v>
      </c>
      <c r="AC30" s="10">
        <f t="shared" si="1"/>
        <v>1203.48</v>
      </c>
    </row>
    <row r="31" spans="1:29" ht="20.25" customHeight="1" thickBot="1" x14ac:dyDescent="0.3">
      <c r="A31" s="42"/>
      <c r="B31" s="60" t="s">
        <v>80</v>
      </c>
      <c r="C31" s="41" t="s">
        <v>81</v>
      </c>
      <c r="D31" s="68">
        <v>310</v>
      </c>
      <c r="E31" s="9">
        <v>35.24</v>
      </c>
      <c r="F31" s="68">
        <v>310</v>
      </c>
      <c r="G31" s="9">
        <v>35.57</v>
      </c>
      <c r="H31" s="68">
        <v>310</v>
      </c>
      <c r="I31" s="9">
        <v>37.630000000000003</v>
      </c>
      <c r="J31" s="68">
        <v>310</v>
      </c>
      <c r="K31" s="9">
        <v>35.409999999999997</v>
      </c>
      <c r="L31" s="73">
        <v>310</v>
      </c>
      <c r="M31" s="9">
        <v>35.229999999999997</v>
      </c>
      <c r="N31" s="73">
        <v>310</v>
      </c>
      <c r="O31" s="9">
        <v>35.47</v>
      </c>
      <c r="P31" s="73">
        <v>310</v>
      </c>
      <c r="Q31" s="9">
        <v>36.22</v>
      </c>
      <c r="R31" s="73">
        <v>310</v>
      </c>
      <c r="S31" s="9">
        <v>41.48</v>
      </c>
      <c r="T31" s="73">
        <v>310</v>
      </c>
      <c r="U31" s="9">
        <v>40.46</v>
      </c>
      <c r="V31" s="73">
        <v>310</v>
      </c>
      <c r="W31" s="9">
        <v>36.17</v>
      </c>
      <c r="X31" s="73">
        <v>310</v>
      </c>
      <c r="Y31" s="9">
        <v>36.08</v>
      </c>
      <c r="Z31" s="73">
        <v>310</v>
      </c>
      <c r="AA31" s="9">
        <v>35.979999999999997</v>
      </c>
      <c r="AB31" s="19">
        <f t="shared" si="0"/>
        <v>3720</v>
      </c>
      <c r="AC31" s="10">
        <f t="shared" si="1"/>
        <v>440.94</v>
      </c>
    </row>
    <row r="32" spans="1:29" ht="20.25" customHeight="1" thickBot="1" x14ac:dyDescent="0.3">
      <c r="A32" s="42"/>
      <c r="B32" s="60" t="s">
        <v>82</v>
      </c>
      <c r="C32" s="41" t="s">
        <v>83</v>
      </c>
      <c r="D32" s="68">
        <v>5038</v>
      </c>
      <c r="E32" s="9">
        <v>420.32</v>
      </c>
      <c r="F32" s="68">
        <v>4804</v>
      </c>
      <c r="G32" s="9">
        <v>418.15</v>
      </c>
      <c r="H32" s="68">
        <v>4707</v>
      </c>
      <c r="I32" s="9">
        <v>414.37</v>
      </c>
      <c r="J32" s="68">
        <v>5199</v>
      </c>
      <c r="K32" s="9">
        <v>428.29</v>
      </c>
      <c r="L32" s="73">
        <v>5514</v>
      </c>
      <c r="M32" s="9">
        <v>454.29</v>
      </c>
      <c r="N32" s="73">
        <v>4656</v>
      </c>
      <c r="O32" s="9">
        <v>385.38</v>
      </c>
      <c r="P32" s="73">
        <v>4178</v>
      </c>
      <c r="Q32" s="9">
        <v>348.01</v>
      </c>
      <c r="R32" s="73">
        <v>4314</v>
      </c>
      <c r="S32" s="9">
        <v>410.98</v>
      </c>
      <c r="T32" s="73">
        <v>5194</v>
      </c>
      <c r="U32" s="9">
        <v>486.96</v>
      </c>
      <c r="V32" s="73">
        <v>4808</v>
      </c>
      <c r="W32" s="9">
        <v>436.84</v>
      </c>
      <c r="X32" s="73">
        <v>5251</v>
      </c>
      <c r="Y32" s="9">
        <v>451.36</v>
      </c>
      <c r="Z32" s="73">
        <v>4748</v>
      </c>
      <c r="AA32" s="9">
        <v>416.32</v>
      </c>
      <c r="AB32" s="19">
        <f t="shared" si="0"/>
        <v>58411</v>
      </c>
      <c r="AC32" s="10">
        <f t="shared" si="1"/>
        <v>5071.2699999999995</v>
      </c>
    </row>
    <row r="33" spans="1:30" ht="20.25" customHeight="1" thickBot="1" x14ac:dyDescent="0.3">
      <c r="A33" s="42"/>
      <c r="B33" s="60" t="s">
        <v>85</v>
      </c>
      <c r="C33" s="41" t="s">
        <v>84</v>
      </c>
      <c r="D33" s="68">
        <v>350</v>
      </c>
      <c r="E33" s="9">
        <v>51.39</v>
      </c>
      <c r="F33" s="68">
        <v>350</v>
      </c>
      <c r="G33" s="9">
        <v>51.76</v>
      </c>
      <c r="H33" s="68">
        <v>350</v>
      </c>
      <c r="I33" s="9">
        <v>53.77</v>
      </c>
      <c r="J33" s="68">
        <v>350</v>
      </c>
      <c r="K33" s="9">
        <v>51.81</v>
      </c>
      <c r="L33" s="73">
        <v>350</v>
      </c>
      <c r="M33" s="9">
        <v>51.56</v>
      </c>
      <c r="N33" s="73">
        <v>350</v>
      </c>
      <c r="O33" s="9">
        <v>51.69</v>
      </c>
      <c r="P33" s="73">
        <v>350</v>
      </c>
      <c r="Q33" s="9">
        <v>51.59</v>
      </c>
      <c r="R33" s="73">
        <v>350</v>
      </c>
      <c r="S33" s="9">
        <v>58.64</v>
      </c>
      <c r="T33" s="73">
        <v>350</v>
      </c>
      <c r="U33" s="9">
        <v>57.14</v>
      </c>
      <c r="V33" s="73">
        <v>350</v>
      </c>
      <c r="W33" s="9">
        <v>52.88</v>
      </c>
      <c r="X33" s="73">
        <v>350</v>
      </c>
      <c r="Y33" s="9">
        <v>52.33</v>
      </c>
      <c r="Z33" s="73">
        <v>350</v>
      </c>
      <c r="AA33" s="9">
        <v>52.28</v>
      </c>
      <c r="AB33" s="19">
        <f t="shared" si="0"/>
        <v>4200</v>
      </c>
      <c r="AC33" s="10">
        <f t="shared" si="1"/>
        <v>636.84</v>
      </c>
    </row>
    <row r="34" spans="1:30" ht="20.25" customHeight="1" thickBot="1" x14ac:dyDescent="0.3">
      <c r="A34" s="42"/>
      <c r="B34" s="60" t="s">
        <v>87</v>
      </c>
      <c r="C34" s="41" t="s">
        <v>86</v>
      </c>
      <c r="D34" s="68">
        <v>1175</v>
      </c>
      <c r="E34" s="9">
        <v>126.02</v>
      </c>
      <c r="F34" s="68">
        <v>635</v>
      </c>
      <c r="G34" s="9">
        <v>112.96</v>
      </c>
      <c r="H34" s="68">
        <v>471</v>
      </c>
      <c r="I34" s="9">
        <v>139.4</v>
      </c>
      <c r="J34" s="68">
        <v>944</v>
      </c>
      <c r="K34" s="9">
        <v>242.59</v>
      </c>
      <c r="L34" s="73">
        <v>1440</v>
      </c>
      <c r="M34" s="9">
        <v>301.66000000000003</v>
      </c>
      <c r="N34" s="73">
        <v>2303</v>
      </c>
      <c r="O34" s="9">
        <v>314.25</v>
      </c>
      <c r="P34" s="73">
        <v>1856</v>
      </c>
      <c r="Q34" s="9">
        <v>344.13</v>
      </c>
      <c r="R34" s="73">
        <v>1040</v>
      </c>
      <c r="S34" s="9">
        <v>296.45999999999998</v>
      </c>
      <c r="T34" s="73">
        <v>907</v>
      </c>
      <c r="U34" s="9">
        <v>138.25</v>
      </c>
      <c r="V34" s="73">
        <v>1332</v>
      </c>
      <c r="W34" s="9">
        <v>162.87</v>
      </c>
      <c r="X34" s="73">
        <v>1624</v>
      </c>
      <c r="Y34" s="9">
        <v>159.65</v>
      </c>
      <c r="Z34" s="73">
        <v>1679</v>
      </c>
      <c r="AA34" s="9">
        <v>170.44</v>
      </c>
      <c r="AB34" s="19">
        <f t="shared" si="0"/>
        <v>15406</v>
      </c>
      <c r="AC34" s="10">
        <f t="shared" si="1"/>
        <v>2508.6800000000003</v>
      </c>
    </row>
    <row r="35" spans="1:30" ht="20.25" customHeight="1" thickBot="1" x14ac:dyDescent="0.3">
      <c r="A35" s="42"/>
      <c r="B35" s="60" t="s">
        <v>88</v>
      </c>
      <c r="C35" s="41" t="s">
        <v>89</v>
      </c>
      <c r="D35" s="68">
        <v>0</v>
      </c>
      <c r="E35" s="9">
        <v>14.71</v>
      </c>
      <c r="F35" s="68">
        <v>40</v>
      </c>
      <c r="G35" s="9">
        <v>58.82</v>
      </c>
      <c r="H35" s="68">
        <v>0</v>
      </c>
      <c r="I35" s="9">
        <v>15.57</v>
      </c>
      <c r="J35" s="68">
        <v>0</v>
      </c>
      <c r="K35" s="9">
        <v>15.57</v>
      </c>
      <c r="L35" s="73">
        <v>0</v>
      </c>
      <c r="M35" s="9">
        <v>15.57</v>
      </c>
      <c r="N35" s="73">
        <v>0</v>
      </c>
      <c r="O35" s="9">
        <v>15.57</v>
      </c>
      <c r="P35" s="73">
        <v>0</v>
      </c>
      <c r="Q35" s="9">
        <v>15.57</v>
      </c>
      <c r="R35" s="73">
        <v>0</v>
      </c>
      <c r="S35" s="9">
        <v>18.59</v>
      </c>
      <c r="T35" s="73">
        <v>40</v>
      </c>
      <c r="U35" s="9">
        <v>20.95</v>
      </c>
      <c r="V35" s="73">
        <v>0</v>
      </c>
      <c r="W35" s="9">
        <v>15.57</v>
      </c>
      <c r="X35" s="73">
        <v>0</v>
      </c>
      <c r="Y35" s="9">
        <v>15.57</v>
      </c>
      <c r="Z35" s="73">
        <v>0</v>
      </c>
      <c r="AA35" s="9">
        <v>7.68</v>
      </c>
      <c r="AB35" s="19">
        <f t="shared" si="0"/>
        <v>80</v>
      </c>
      <c r="AC35" s="10">
        <f t="shared" si="1"/>
        <v>229.73999999999995</v>
      </c>
    </row>
    <row r="36" spans="1:30" ht="20.25" customHeight="1" thickBot="1" x14ac:dyDescent="0.3">
      <c r="A36" s="42"/>
      <c r="B36" s="60" t="s">
        <v>90</v>
      </c>
      <c r="C36" s="41" t="s">
        <v>91</v>
      </c>
      <c r="D36" s="68">
        <v>7</v>
      </c>
      <c r="E36" s="9">
        <v>6.4</v>
      </c>
      <c r="F36" s="68">
        <v>6</v>
      </c>
      <c r="G36" s="9">
        <v>8.24</v>
      </c>
      <c r="H36" s="68">
        <v>6</v>
      </c>
      <c r="I36" s="9">
        <v>8.25</v>
      </c>
      <c r="J36" s="68">
        <v>7</v>
      </c>
      <c r="K36" s="9">
        <v>8.2899999999999991</v>
      </c>
      <c r="L36" s="73">
        <v>7</v>
      </c>
      <c r="M36" s="9">
        <v>8.2899999999999991</v>
      </c>
      <c r="N36" s="73">
        <v>6</v>
      </c>
      <c r="O36" s="9">
        <v>8.2200000000000006</v>
      </c>
      <c r="P36" s="73">
        <v>6</v>
      </c>
      <c r="Q36" s="9">
        <v>8.2100000000000009</v>
      </c>
      <c r="R36" s="73">
        <v>7</v>
      </c>
      <c r="S36" s="9">
        <v>8.39</v>
      </c>
      <c r="T36" s="73">
        <v>6</v>
      </c>
      <c r="U36" s="9">
        <v>8.2899999999999991</v>
      </c>
      <c r="V36" s="73">
        <v>6</v>
      </c>
      <c r="W36" s="9">
        <v>8.27</v>
      </c>
      <c r="X36" s="73">
        <v>6</v>
      </c>
      <c r="Y36" s="9">
        <v>8.24</v>
      </c>
      <c r="Z36" s="73">
        <v>6</v>
      </c>
      <c r="AA36" s="9">
        <v>8.25</v>
      </c>
      <c r="AB36" s="19">
        <f t="shared" si="0"/>
        <v>76</v>
      </c>
      <c r="AC36" s="10">
        <f t="shared" si="1"/>
        <v>97.339999999999975</v>
      </c>
    </row>
    <row r="37" spans="1:30" ht="20.25" customHeight="1" thickBot="1" x14ac:dyDescent="0.3">
      <c r="A37" s="42"/>
      <c r="B37" s="60" t="s">
        <v>92</v>
      </c>
      <c r="C37" s="41" t="s">
        <v>93</v>
      </c>
      <c r="D37" s="68">
        <v>1468</v>
      </c>
      <c r="E37" s="9">
        <v>157.05000000000001</v>
      </c>
      <c r="F37" s="68">
        <v>1468</v>
      </c>
      <c r="G37" s="9">
        <v>157.81</v>
      </c>
      <c r="H37" s="68">
        <v>1468</v>
      </c>
      <c r="I37" s="9">
        <v>165.67</v>
      </c>
      <c r="J37" s="68">
        <v>1468</v>
      </c>
      <c r="K37" s="9">
        <v>156.56</v>
      </c>
      <c r="L37" s="73">
        <v>1468</v>
      </c>
      <c r="M37" s="9">
        <v>156.63</v>
      </c>
      <c r="N37" s="73">
        <v>1468</v>
      </c>
      <c r="O37" s="9">
        <v>156.03</v>
      </c>
      <c r="P37" s="73">
        <v>1468</v>
      </c>
      <c r="Q37" s="9">
        <v>177.99</v>
      </c>
      <c r="R37" s="73">
        <v>1468</v>
      </c>
      <c r="S37" s="9">
        <v>178.72</v>
      </c>
      <c r="T37" s="73">
        <v>1468</v>
      </c>
      <c r="U37" s="9">
        <v>170.41</v>
      </c>
      <c r="V37" s="73">
        <v>1468</v>
      </c>
      <c r="W37" s="9">
        <v>160.1</v>
      </c>
      <c r="X37" s="73">
        <v>1468</v>
      </c>
      <c r="Y37" s="9">
        <v>159.94</v>
      </c>
      <c r="Z37" s="73">
        <v>1468</v>
      </c>
      <c r="AA37" s="9">
        <v>159</v>
      </c>
      <c r="AB37" s="19">
        <f t="shared" si="0"/>
        <v>17616</v>
      </c>
      <c r="AC37" s="10">
        <f t="shared" si="1"/>
        <v>1955.9099999999999</v>
      </c>
    </row>
    <row r="38" spans="1:30" ht="20.25" customHeight="1" thickBot="1" x14ac:dyDescent="0.3">
      <c r="A38" s="42"/>
      <c r="B38" s="60" t="s">
        <v>94</v>
      </c>
      <c r="C38" s="41" t="s">
        <v>95</v>
      </c>
      <c r="D38" s="68">
        <v>321</v>
      </c>
      <c r="E38" s="9">
        <v>32.32</v>
      </c>
      <c r="F38" s="68">
        <v>221</v>
      </c>
      <c r="G38" s="9">
        <v>26.32</v>
      </c>
      <c r="H38" s="68">
        <v>173</v>
      </c>
      <c r="I38" s="9">
        <v>22.64</v>
      </c>
      <c r="J38" s="68">
        <v>166</v>
      </c>
      <c r="K38" s="9">
        <v>21.07</v>
      </c>
      <c r="L38" s="73">
        <v>746</v>
      </c>
      <c r="M38" s="9">
        <v>67.430000000000007</v>
      </c>
      <c r="N38" s="73">
        <v>1069</v>
      </c>
      <c r="O38" s="9">
        <v>93.86</v>
      </c>
      <c r="P38" s="73">
        <v>1207</v>
      </c>
      <c r="Q38" s="9">
        <v>107.26</v>
      </c>
      <c r="R38" s="73">
        <v>206</v>
      </c>
      <c r="S38" s="9">
        <v>27.33</v>
      </c>
      <c r="T38" s="73">
        <v>242</v>
      </c>
      <c r="U38" s="9">
        <v>30.64</v>
      </c>
      <c r="V38" s="73">
        <v>229</v>
      </c>
      <c r="W38" s="9">
        <v>26.98</v>
      </c>
      <c r="X38" s="73">
        <v>320</v>
      </c>
      <c r="Y38" s="9">
        <v>34.840000000000003</v>
      </c>
      <c r="Z38" s="73">
        <v>296</v>
      </c>
      <c r="AA38" s="9">
        <v>32.86</v>
      </c>
      <c r="AB38" s="19">
        <f t="shared" si="0"/>
        <v>5196</v>
      </c>
      <c r="AC38" s="10">
        <f t="shared" si="1"/>
        <v>523.54999999999995</v>
      </c>
    </row>
    <row r="39" spans="1:30" ht="20.25" customHeight="1" thickBot="1" x14ac:dyDescent="0.3">
      <c r="A39" s="42"/>
      <c r="B39" s="60" t="s">
        <v>96</v>
      </c>
      <c r="C39" s="41" t="s">
        <v>97</v>
      </c>
      <c r="D39" s="68">
        <v>70</v>
      </c>
      <c r="E39" s="9">
        <v>10.220000000000001</v>
      </c>
      <c r="F39" s="68">
        <v>70</v>
      </c>
      <c r="G39" s="9">
        <v>10.3</v>
      </c>
      <c r="H39" s="68">
        <v>70</v>
      </c>
      <c r="I39" s="9">
        <v>10.76</v>
      </c>
      <c r="J39" s="68">
        <v>70</v>
      </c>
      <c r="K39" s="9">
        <v>10.26</v>
      </c>
      <c r="L39" s="73">
        <v>70</v>
      </c>
      <c r="M39" s="9">
        <v>10.220000000000001</v>
      </c>
      <c r="N39" s="73">
        <v>70</v>
      </c>
      <c r="O39" s="9">
        <v>10.28</v>
      </c>
      <c r="P39" s="73">
        <v>70</v>
      </c>
      <c r="Q39" s="9">
        <v>10.44</v>
      </c>
      <c r="R39" s="73">
        <v>70</v>
      </c>
      <c r="S39" s="9">
        <v>11.63</v>
      </c>
      <c r="T39" s="73">
        <v>70</v>
      </c>
      <c r="U39" s="9">
        <v>11.4</v>
      </c>
      <c r="V39" s="73">
        <v>70</v>
      </c>
      <c r="W39" s="9">
        <v>10.43</v>
      </c>
      <c r="X39" s="73">
        <v>70</v>
      </c>
      <c r="Y39" s="9">
        <v>10.41</v>
      </c>
      <c r="Z39" s="73">
        <v>70</v>
      </c>
      <c r="AA39" s="9">
        <v>10.38</v>
      </c>
      <c r="AB39" s="19">
        <f t="shared" si="0"/>
        <v>840</v>
      </c>
      <c r="AC39" s="10">
        <f t="shared" si="1"/>
        <v>126.72999999999999</v>
      </c>
    </row>
    <row r="40" spans="1:30" ht="20.25" customHeight="1" thickBot="1" x14ac:dyDescent="0.3">
      <c r="A40" s="42"/>
      <c r="B40" s="60" t="s">
        <v>98</v>
      </c>
      <c r="C40" s="61" t="s">
        <v>99</v>
      </c>
      <c r="D40" s="68">
        <v>16000</v>
      </c>
      <c r="E40" s="9">
        <v>1258.55</v>
      </c>
      <c r="F40" s="68">
        <v>10000</v>
      </c>
      <c r="G40" s="9">
        <v>1022.62</v>
      </c>
      <c r="H40" s="68">
        <v>7280</v>
      </c>
      <c r="I40" s="9">
        <v>850.31</v>
      </c>
      <c r="J40" s="68">
        <v>5040</v>
      </c>
      <c r="K40" s="9">
        <v>442.59</v>
      </c>
      <c r="L40" s="73">
        <v>5360</v>
      </c>
      <c r="M40" s="9">
        <v>449.11</v>
      </c>
      <c r="N40" s="73">
        <v>4560</v>
      </c>
      <c r="O40" s="9">
        <v>399.96</v>
      </c>
      <c r="P40" s="73">
        <v>4080</v>
      </c>
      <c r="Q40" s="9">
        <v>397.87</v>
      </c>
      <c r="R40" s="73">
        <v>4480</v>
      </c>
      <c r="S40" s="9">
        <v>582.78</v>
      </c>
      <c r="T40" s="73">
        <v>8640</v>
      </c>
      <c r="U40" s="9">
        <v>1056.33</v>
      </c>
      <c r="V40" s="73">
        <v>13760</v>
      </c>
      <c r="W40" s="9">
        <v>1379.92</v>
      </c>
      <c r="X40" s="73">
        <v>17360</v>
      </c>
      <c r="Y40" s="9">
        <v>1466.79</v>
      </c>
      <c r="Z40" s="73">
        <v>18960</v>
      </c>
      <c r="AA40" s="9">
        <v>1624.11</v>
      </c>
      <c r="AB40" s="19">
        <f t="shared" si="0"/>
        <v>115520</v>
      </c>
      <c r="AC40" s="10">
        <f t="shared" si="1"/>
        <v>10930.94</v>
      </c>
    </row>
    <row r="41" spans="1:30" ht="21" customHeight="1" thickBot="1" x14ac:dyDescent="0.3">
      <c r="A41" s="42"/>
      <c r="B41" s="64" t="s">
        <v>100</v>
      </c>
      <c r="C41" s="41" t="s">
        <v>101</v>
      </c>
      <c r="D41" s="68">
        <v>617</v>
      </c>
      <c r="E41" s="9">
        <v>59.97</v>
      </c>
      <c r="F41" s="68">
        <v>363</v>
      </c>
      <c r="G41" s="9">
        <v>40.07</v>
      </c>
      <c r="H41" s="68">
        <v>142</v>
      </c>
      <c r="I41" s="9">
        <v>19.22</v>
      </c>
      <c r="J41" s="68">
        <v>56</v>
      </c>
      <c r="K41" s="9">
        <v>10.8</v>
      </c>
      <c r="L41" s="73">
        <v>54</v>
      </c>
      <c r="M41" s="9">
        <v>10.62</v>
      </c>
      <c r="N41" s="73">
        <v>139</v>
      </c>
      <c r="O41" s="9">
        <v>18.11</v>
      </c>
      <c r="P41" s="73">
        <v>96</v>
      </c>
      <c r="Q41" s="9">
        <v>14.29</v>
      </c>
      <c r="R41" s="73">
        <v>57</v>
      </c>
      <c r="S41" s="9">
        <v>11.75</v>
      </c>
      <c r="T41" s="73">
        <v>61</v>
      </c>
      <c r="U41" s="9">
        <v>11.95</v>
      </c>
      <c r="V41" s="73">
        <v>67</v>
      </c>
      <c r="W41" s="9">
        <v>12.47</v>
      </c>
      <c r="X41" s="73">
        <v>327</v>
      </c>
      <c r="Y41" s="9">
        <v>35.53</v>
      </c>
      <c r="Z41" s="73">
        <v>938</v>
      </c>
      <c r="AA41" s="9">
        <v>92.97</v>
      </c>
      <c r="AB41" s="19">
        <f t="shared" si="0"/>
        <v>2917</v>
      </c>
      <c r="AC41" s="10">
        <f t="shared" si="1"/>
        <v>337.75</v>
      </c>
    </row>
    <row r="42" spans="1:30" ht="20.25" customHeight="1" thickBot="1" x14ac:dyDescent="0.3">
      <c r="A42" s="42"/>
      <c r="B42" s="64" t="s">
        <v>33</v>
      </c>
      <c r="C42" s="61" t="s">
        <v>40</v>
      </c>
      <c r="D42" s="68">
        <v>9</v>
      </c>
      <c r="E42" s="9">
        <v>6.54</v>
      </c>
      <c r="F42" s="68">
        <v>319</v>
      </c>
      <c r="G42" s="9">
        <v>34.56</v>
      </c>
      <c r="H42" s="68">
        <v>397</v>
      </c>
      <c r="I42" s="9">
        <v>42</v>
      </c>
      <c r="J42" s="68">
        <v>129</v>
      </c>
      <c r="K42" s="9">
        <v>18.079999999999998</v>
      </c>
      <c r="L42" s="73">
        <v>10</v>
      </c>
      <c r="M42" s="9">
        <v>8.4700000000000006</v>
      </c>
      <c r="N42" s="73">
        <v>8</v>
      </c>
      <c r="O42" s="9">
        <v>8.32</v>
      </c>
      <c r="P42" s="73">
        <v>9</v>
      </c>
      <c r="Q42" s="9">
        <v>8.42</v>
      </c>
      <c r="R42" s="73">
        <v>11</v>
      </c>
      <c r="S42" s="9">
        <v>8.7200000000000006</v>
      </c>
      <c r="T42" s="73">
        <v>9</v>
      </c>
      <c r="U42" s="9">
        <v>8.5299999999999994</v>
      </c>
      <c r="V42" s="73">
        <v>11</v>
      </c>
      <c r="W42" s="9">
        <v>8.6</v>
      </c>
      <c r="X42" s="73">
        <v>235</v>
      </c>
      <c r="Y42" s="9">
        <v>27.63</v>
      </c>
      <c r="Z42" s="73">
        <v>831</v>
      </c>
      <c r="AA42" s="9">
        <v>78.39</v>
      </c>
      <c r="AB42" s="19">
        <f t="shared" si="0"/>
        <v>1978</v>
      </c>
      <c r="AC42" s="10">
        <f t="shared" si="1"/>
        <v>258.26</v>
      </c>
    </row>
    <row r="43" spans="1:30" ht="21" customHeight="1" thickBot="1" x14ac:dyDescent="0.3">
      <c r="A43" s="82" t="s">
        <v>103</v>
      </c>
      <c r="B43" s="66">
        <v>107500</v>
      </c>
      <c r="C43" s="39" t="s">
        <v>104</v>
      </c>
      <c r="D43" s="70">
        <v>2175</v>
      </c>
      <c r="E43" s="62">
        <v>330.23</v>
      </c>
      <c r="F43" s="78"/>
      <c r="G43" s="63"/>
      <c r="H43" s="78">
        <f>1967+1749</f>
        <v>3716</v>
      </c>
      <c r="I43" s="63">
        <f>281.85+260.48</f>
        <v>542.33000000000004</v>
      </c>
      <c r="J43" s="78">
        <v>1753</v>
      </c>
      <c r="K43" s="63">
        <v>231.8</v>
      </c>
      <c r="L43" s="78">
        <v>1679</v>
      </c>
      <c r="M43" s="63">
        <v>251.86</v>
      </c>
      <c r="N43" s="78">
        <v>1505</v>
      </c>
      <c r="O43" s="63">
        <v>237.78</v>
      </c>
      <c r="P43" s="78">
        <v>1780</v>
      </c>
      <c r="Q43" s="63">
        <v>259.08999999999997</v>
      </c>
      <c r="R43" s="78">
        <v>1985</v>
      </c>
      <c r="S43" s="63">
        <v>284.45999999999998</v>
      </c>
      <c r="T43" s="78">
        <v>2090</v>
      </c>
      <c r="U43" s="63">
        <v>314.91000000000003</v>
      </c>
      <c r="V43" s="78">
        <v>2262</v>
      </c>
      <c r="W43" s="63">
        <v>166.25</v>
      </c>
      <c r="X43" s="78">
        <v>2317</v>
      </c>
      <c r="Y43" s="63">
        <v>361.67</v>
      </c>
      <c r="Z43" s="78">
        <v>2234</v>
      </c>
      <c r="AA43" s="84">
        <v>371.89</v>
      </c>
      <c r="AB43" s="19">
        <f t="shared" si="0"/>
        <v>23496</v>
      </c>
      <c r="AC43" s="10">
        <f t="shared" si="1"/>
        <v>3352.27</v>
      </c>
    </row>
    <row r="44" spans="1:30" ht="36.75" customHeight="1" thickBot="1" x14ac:dyDescent="0.3">
      <c r="A44" s="43"/>
      <c r="B44" s="65"/>
      <c r="C44" s="44" t="s">
        <v>19</v>
      </c>
      <c r="D44" s="71">
        <f t="shared" ref="D44:O44" si="2">SUM(D4:D43)</f>
        <v>43823</v>
      </c>
      <c r="E44" s="20">
        <f t="shared" si="2"/>
        <v>4535.08</v>
      </c>
      <c r="F44" s="79">
        <f t="shared" si="2"/>
        <v>34672</v>
      </c>
      <c r="G44" s="20">
        <f t="shared" si="2"/>
        <v>4380.3600000000006</v>
      </c>
      <c r="H44" s="71">
        <f t="shared" si="2"/>
        <v>30426</v>
      </c>
      <c r="I44" s="20">
        <f t="shared" si="2"/>
        <v>3927.8</v>
      </c>
      <c r="J44" s="80">
        <f t="shared" si="2"/>
        <v>23424</v>
      </c>
      <c r="K44" s="20">
        <f t="shared" si="2"/>
        <v>3027.5400000000009</v>
      </c>
      <c r="L44" s="79">
        <f t="shared" si="2"/>
        <v>28701</v>
      </c>
      <c r="M44" s="20">
        <f t="shared" si="2"/>
        <v>3298.45</v>
      </c>
      <c r="N44" s="79">
        <f t="shared" si="2"/>
        <v>28516</v>
      </c>
      <c r="O44" s="20">
        <f t="shared" si="2"/>
        <v>3218.4500000000012</v>
      </c>
      <c r="P44" s="79">
        <f>SUM(P4:P43)</f>
        <v>25712</v>
      </c>
      <c r="Q44" s="20">
        <f>SUM(Q4:Q43)</f>
        <v>3483.7200000000016</v>
      </c>
      <c r="R44" s="79">
        <f t="shared" ref="R44:W44" si="3">SUM(R4:R43)</f>
        <v>22172</v>
      </c>
      <c r="S44" s="20">
        <f t="shared" si="3"/>
        <v>3291.22</v>
      </c>
      <c r="T44" s="83">
        <f t="shared" si="3"/>
        <v>33259</v>
      </c>
      <c r="U44" s="20">
        <f t="shared" si="3"/>
        <v>4598.75</v>
      </c>
      <c r="V44" s="83">
        <f t="shared" si="3"/>
        <v>42520</v>
      </c>
      <c r="W44" s="20">
        <f t="shared" si="3"/>
        <v>4755.5200000000013</v>
      </c>
      <c r="X44" s="22">
        <f t="shared" ref="X44:AC44" si="4">SUM(X4:X43)</f>
        <v>51018</v>
      </c>
      <c r="Y44" s="20">
        <f t="shared" si="4"/>
        <v>5392.9000000000005</v>
      </c>
      <c r="Z44" s="83">
        <f t="shared" si="4"/>
        <v>53817</v>
      </c>
      <c r="AA44" s="20">
        <f t="shared" si="4"/>
        <v>5306.7300000000023</v>
      </c>
      <c r="AB44" s="19">
        <f t="shared" si="4"/>
        <v>418060</v>
      </c>
      <c r="AC44" s="10">
        <f t="shared" si="4"/>
        <v>49216.520000000004</v>
      </c>
      <c r="AD44" s="11">
        <f>E44+G44+I44+K44+M44+O44+Q44+S44+U44+W44+Y44+AA44</f>
        <v>49216.520000000019</v>
      </c>
    </row>
    <row r="45" spans="1:30" ht="18" customHeight="1" x14ac:dyDescent="0.25">
      <c r="A45" s="45" t="s">
        <v>17</v>
      </c>
      <c r="B45" s="40" t="s">
        <v>102</v>
      </c>
      <c r="C45" s="46"/>
      <c r="D45" s="72"/>
      <c r="E45" s="14"/>
      <c r="F45" s="72"/>
      <c r="G45" s="15"/>
      <c r="H45" s="72"/>
      <c r="I45" s="15"/>
      <c r="J45" s="72"/>
      <c r="K45" s="15"/>
      <c r="L45" s="72"/>
      <c r="M45" s="15"/>
      <c r="N45" s="72"/>
      <c r="O45" s="15"/>
      <c r="P45" s="13"/>
      <c r="Q45" s="15"/>
      <c r="R45" s="13"/>
      <c r="S45" s="15"/>
      <c r="T45" s="13"/>
      <c r="U45" s="15"/>
      <c r="V45" s="13"/>
      <c r="W45" s="15"/>
      <c r="X45" s="13"/>
      <c r="Y45" s="15"/>
      <c r="Z45" s="13"/>
      <c r="AA45" s="15"/>
      <c r="AB45" s="19"/>
      <c r="AC45" s="10"/>
    </row>
    <row r="46" spans="1:30" ht="18" customHeight="1" thickBot="1" x14ac:dyDescent="0.3">
      <c r="A46" s="47"/>
      <c r="B46" s="40">
        <v>1248038</v>
      </c>
      <c r="C46" s="48" t="s">
        <v>99</v>
      </c>
      <c r="D46" s="73">
        <v>0</v>
      </c>
      <c r="E46" s="8">
        <v>57.27</v>
      </c>
      <c r="F46" s="73">
        <v>101</v>
      </c>
      <c r="G46" s="9">
        <v>155.05000000000001</v>
      </c>
      <c r="H46" s="73">
        <v>332</v>
      </c>
      <c r="I46" s="9">
        <v>391.35</v>
      </c>
      <c r="J46" s="73">
        <v>524</v>
      </c>
      <c r="K46" s="9">
        <v>536.34</v>
      </c>
      <c r="L46" s="73">
        <v>1032</v>
      </c>
      <c r="M46" s="9">
        <v>933.24</v>
      </c>
      <c r="N46" s="73">
        <v>786</v>
      </c>
      <c r="O46" s="9">
        <v>784.7</v>
      </c>
      <c r="P46" s="73">
        <v>150</v>
      </c>
      <c r="Q46" s="9">
        <v>209.24</v>
      </c>
      <c r="R46" s="73">
        <v>5</v>
      </c>
      <c r="S46" s="9">
        <v>64.87</v>
      </c>
      <c r="T46" s="73">
        <v>108</v>
      </c>
      <c r="U46" s="9">
        <v>203.05</v>
      </c>
      <c r="V46" s="7"/>
      <c r="W46" s="9"/>
      <c r="X46" s="7">
        <v>60</v>
      </c>
      <c r="Y46" s="9">
        <v>123.6</v>
      </c>
      <c r="Z46" s="7">
        <f>8+7</f>
        <v>15</v>
      </c>
      <c r="AA46" s="9">
        <f>4.45+68.32</f>
        <v>72.77</v>
      </c>
      <c r="AB46" s="19">
        <f t="shared" ref="AB46" si="5">D46+F46+H46+J46+L46+N46+P46+R46+T46+V46+X46+Z46</f>
        <v>3113</v>
      </c>
      <c r="AC46" s="10">
        <f t="shared" ref="AC46" si="6">E46+G46+I46+K46+M46+O46+Q46+S46+U46+W46+Y46+AA46</f>
        <v>3531.4799999999996</v>
      </c>
    </row>
    <row r="47" spans="1:30" ht="39.75" customHeight="1" thickBot="1" x14ac:dyDescent="0.3">
      <c r="A47" s="49"/>
      <c r="B47" s="40"/>
      <c r="C47" s="50" t="s">
        <v>20</v>
      </c>
      <c r="D47" s="71">
        <f t="shared" ref="D47:AC47" si="7">SUM(D45:D46)</f>
        <v>0</v>
      </c>
      <c r="E47" s="20">
        <f t="shared" si="7"/>
        <v>57.27</v>
      </c>
      <c r="F47" s="71">
        <f t="shared" si="7"/>
        <v>101</v>
      </c>
      <c r="G47" s="20">
        <f t="shared" si="7"/>
        <v>155.05000000000001</v>
      </c>
      <c r="H47" s="71">
        <f t="shared" si="7"/>
        <v>332</v>
      </c>
      <c r="I47" s="20">
        <f t="shared" si="7"/>
        <v>391.35</v>
      </c>
      <c r="J47" s="71">
        <f t="shared" si="7"/>
        <v>524</v>
      </c>
      <c r="K47" s="20">
        <f t="shared" si="7"/>
        <v>536.34</v>
      </c>
      <c r="L47" s="79">
        <f t="shared" si="7"/>
        <v>1032</v>
      </c>
      <c r="M47" s="20">
        <f t="shared" si="7"/>
        <v>933.24</v>
      </c>
      <c r="N47" s="71">
        <f t="shared" si="7"/>
        <v>786</v>
      </c>
      <c r="O47" s="20">
        <f t="shared" si="7"/>
        <v>784.7</v>
      </c>
      <c r="P47" s="71">
        <f t="shared" si="7"/>
        <v>150</v>
      </c>
      <c r="Q47" s="20">
        <f t="shared" si="7"/>
        <v>209.24</v>
      </c>
      <c r="R47" s="71">
        <f t="shared" si="7"/>
        <v>5</v>
      </c>
      <c r="S47" s="20">
        <f t="shared" si="7"/>
        <v>64.87</v>
      </c>
      <c r="T47" s="71">
        <f t="shared" si="7"/>
        <v>108</v>
      </c>
      <c r="U47" s="20">
        <f t="shared" si="7"/>
        <v>203.05</v>
      </c>
      <c r="V47" s="16">
        <f t="shared" si="7"/>
        <v>0</v>
      </c>
      <c r="W47" s="20">
        <f t="shared" si="7"/>
        <v>0</v>
      </c>
      <c r="X47" s="16">
        <f t="shared" si="7"/>
        <v>60</v>
      </c>
      <c r="Y47" s="20">
        <f t="shared" si="7"/>
        <v>123.6</v>
      </c>
      <c r="Z47" s="16">
        <f t="shared" si="7"/>
        <v>15</v>
      </c>
      <c r="AA47" s="20">
        <f t="shared" si="7"/>
        <v>72.77</v>
      </c>
      <c r="AB47" s="19">
        <f t="shared" si="7"/>
        <v>3113</v>
      </c>
      <c r="AC47" s="10">
        <f t="shared" si="7"/>
        <v>3531.4799999999996</v>
      </c>
      <c r="AD47" s="11">
        <f>E47+G47+I47+K47+M47+O47+Q47+S47+U47+W47+Y47+AA47</f>
        <v>3531.4799999999996</v>
      </c>
    </row>
    <row r="48" spans="1:30" ht="36.75" customHeight="1" x14ac:dyDescent="0.25">
      <c r="A48" s="49"/>
      <c r="B48" s="51" t="s">
        <v>18</v>
      </c>
      <c r="C48" s="52"/>
      <c r="D48" s="72"/>
      <c r="E48" s="14"/>
      <c r="F48" s="72"/>
      <c r="G48" s="15"/>
      <c r="H48" s="72"/>
      <c r="I48" s="15"/>
      <c r="J48" s="72"/>
      <c r="K48" s="15"/>
      <c r="L48" s="72"/>
      <c r="M48" s="15"/>
      <c r="N48" s="72"/>
      <c r="O48" s="15"/>
      <c r="P48" s="13"/>
      <c r="Q48" s="15"/>
      <c r="R48" s="13"/>
      <c r="S48" s="15"/>
      <c r="T48" s="13"/>
      <c r="U48" s="15"/>
      <c r="V48" s="13"/>
      <c r="W48" s="15"/>
      <c r="X48" s="13"/>
      <c r="Y48" s="15"/>
      <c r="Z48" s="13"/>
      <c r="AA48" s="15"/>
      <c r="AB48" s="19"/>
      <c r="AC48" s="10"/>
    </row>
    <row r="49" spans="1:30" ht="29.25" customHeight="1" x14ac:dyDescent="0.25">
      <c r="A49" s="53" t="s">
        <v>30</v>
      </c>
      <c r="B49" s="54">
        <v>8500</v>
      </c>
      <c r="C49" s="55" t="s">
        <v>105</v>
      </c>
      <c r="D49" s="73">
        <v>0</v>
      </c>
      <c r="E49" s="8">
        <v>71.5</v>
      </c>
      <c r="F49" s="73">
        <v>0</v>
      </c>
      <c r="G49" s="9">
        <v>71.5</v>
      </c>
      <c r="H49" s="73">
        <v>0</v>
      </c>
      <c r="I49" s="9">
        <v>71.5</v>
      </c>
      <c r="J49" s="73">
        <v>0</v>
      </c>
      <c r="K49" s="9">
        <v>71.5</v>
      </c>
      <c r="L49" s="73">
        <v>0</v>
      </c>
      <c r="M49" s="9">
        <v>71.5</v>
      </c>
      <c r="N49" s="73">
        <v>0</v>
      </c>
      <c r="O49" s="9">
        <v>71.5</v>
      </c>
      <c r="P49" s="7">
        <v>0</v>
      </c>
      <c r="Q49" s="9">
        <v>71.5</v>
      </c>
      <c r="R49" s="7">
        <v>6000</v>
      </c>
      <c r="S49" s="9">
        <v>82</v>
      </c>
      <c r="T49" s="7">
        <v>20000</v>
      </c>
      <c r="U49" s="9">
        <v>134.52000000000001</v>
      </c>
      <c r="V49" s="7">
        <v>0</v>
      </c>
      <c r="W49" s="9">
        <v>71.5</v>
      </c>
      <c r="X49" s="7">
        <v>0</v>
      </c>
      <c r="Y49" s="9">
        <v>71.5</v>
      </c>
      <c r="Z49" s="7">
        <v>0</v>
      </c>
      <c r="AA49" s="9">
        <v>71.5</v>
      </c>
      <c r="AB49" s="19">
        <f t="shared" ref="AB49:AB56" si="8">D49+F49+H49+J49+L49+N49+P49+R49+T49+V49+X49+Z49</f>
        <v>26000</v>
      </c>
      <c r="AC49" s="10">
        <f>E49+G49+I49+K49+M49+O49+Q49+S49+U49+W49+Y49+AA49</f>
        <v>931.52</v>
      </c>
    </row>
    <row r="50" spans="1:30" ht="24.75" customHeight="1" x14ac:dyDescent="0.25">
      <c r="A50" s="55"/>
      <c r="B50" s="54">
        <v>3500</v>
      </c>
      <c r="C50" s="55" t="s">
        <v>106</v>
      </c>
      <c r="D50" s="73">
        <v>0</v>
      </c>
      <c r="E50" s="8">
        <v>47</v>
      </c>
      <c r="F50" s="73">
        <v>0</v>
      </c>
      <c r="G50" s="9">
        <v>47</v>
      </c>
      <c r="H50" s="73">
        <v>1000</v>
      </c>
      <c r="I50" s="9">
        <v>47</v>
      </c>
      <c r="J50" s="73">
        <v>0</v>
      </c>
      <c r="K50" s="9">
        <v>47</v>
      </c>
      <c r="L50" s="73">
        <v>1000</v>
      </c>
      <c r="M50" s="9">
        <v>47</v>
      </c>
      <c r="N50" s="73">
        <v>0</v>
      </c>
      <c r="O50" s="9">
        <v>47</v>
      </c>
      <c r="P50" s="7">
        <v>1000</v>
      </c>
      <c r="Q50" s="9">
        <v>47</v>
      </c>
      <c r="R50" s="7">
        <v>0</v>
      </c>
      <c r="S50" s="9">
        <v>47</v>
      </c>
      <c r="T50" s="7">
        <v>0</v>
      </c>
      <c r="U50" s="9">
        <v>47</v>
      </c>
      <c r="V50" s="7">
        <v>0</v>
      </c>
      <c r="W50" s="9">
        <v>47</v>
      </c>
      <c r="X50" s="7">
        <v>1000</v>
      </c>
      <c r="Y50" s="9">
        <v>47</v>
      </c>
      <c r="Z50" s="7">
        <v>0</v>
      </c>
      <c r="AA50" s="9">
        <v>47</v>
      </c>
      <c r="AB50" s="19">
        <f t="shared" si="8"/>
        <v>4000</v>
      </c>
      <c r="AC50" s="10">
        <f t="shared" ref="AC50:AC56" si="9">E50+G50+I50+K50+M50+O50+Q50+S50+U50+W50+Y50+AA50</f>
        <v>564</v>
      </c>
    </row>
    <row r="51" spans="1:30" ht="26.25" customHeight="1" x14ac:dyDescent="0.25">
      <c r="A51" s="53"/>
      <c r="B51" s="54">
        <v>8600</v>
      </c>
      <c r="C51" s="55" t="s">
        <v>107</v>
      </c>
      <c r="D51" s="73">
        <v>53000</v>
      </c>
      <c r="E51" s="8">
        <v>23</v>
      </c>
      <c r="F51" s="73">
        <v>17000</v>
      </c>
      <c r="G51" s="9">
        <v>23</v>
      </c>
      <c r="H51" s="73">
        <v>9000</v>
      </c>
      <c r="I51" s="9">
        <v>23</v>
      </c>
      <c r="J51" s="73">
        <v>8000</v>
      </c>
      <c r="K51" s="9">
        <v>23</v>
      </c>
      <c r="L51" s="73">
        <v>4000</v>
      </c>
      <c r="M51" s="9">
        <v>23</v>
      </c>
      <c r="N51" s="73">
        <v>16000</v>
      </c>
      <c r="O51" s="9">
        <v>23</v>
      </c>
      <c r="P51" s="7">
        <v>1000</v>
      </c>
      <c r="Q51" s="9">
        <v>23</v>
      </c>
      <c r="R51" s="7">
        <v>16000</v>
      </c>
      <c r="S51" s="9">
        <v>23</v>
      </c>
      <c r="T51" s="7">
        <v>121000</v>
      </c>
      <c r="U51" s="9">
        <v>23</v>
      </c>
      <c r="V51" s="7">
        <v>10000</v>
      </c>
      <c r="W51" s="9">
        <v>23</v>
      </c>
      <c r="X51" s="7">
        <v>16000</v>
      </c>
      <c r="Y51" s="9">
        <v>23</v>
      </c>
      <c r="Z51" s="7">
        <v>26000</v>
      </c>
      <c r="AA51" s="9">
        <v>23</v>
      </c>
      <c r="AB51" s="19">
        <f t="shared" si="8"/>
        <v>297000</v>
      </c>
      <c r="AC51" s="10">
        <f t="shared" si="9"/>
        <v>276</v>
      </c>
    </row>
    <row r="52" spans="1:30" ht="22.5" customHeight="1" x14ac:dyDescent="0.25">
      <c r="A52" s="55"/>
      <c r="B52" s="54">
        <v>7900</v>
      </c>
      <c r="C52" s="55" t="s">
        <v>108</v>
      </c>
      <c r="D52" s="73">
        <v>1000</v>
      </c>
      <c r="E52" s="8">
        <v>61.45</v>
      </c>
      <c r="F52" s="73">
        <v>0</v>
      </c>
      <c r="G52" s="9">
        <v>61.45</v>
      </c>
      <c r="H52" s="73">
        <v>1000</v>
      </c>
      <c r="I52" s="9">
        <v>61.45</v>
      </c>
      <c r="J52" s="73">
        <v>0</v>
      </c>
      <c r="K52" s="9">
        <v>61.45</v>
      </c>
      <c r="L52" s="77">
        <v>1000</v>
      </c>
      <c r="M52" s="9">
        <v>61.45</v>
      </c>
      <c r="N52" s="77">
        <v>0</v>
      </c>
      <c r="O52" s="9">
        <v>61.45</v>
      </c>
      <c r="P52" s="7">
        <v>1000</v>
      </c>
      <c r="Q52" s="9">
        <v>61.45</v>
      </c>
      <c r="R52" s="7">
        <v>0</v>
      </c>
      <c r="S52" s="9">
        <v>61.45</v>
      </c>
      <c r="T52" s="7">
        <v>1000</v>
      </c>
      <c r="U52" s="9">
        <v>61.45</v>
      </c>
      <c r="V52" s="7">
        <v>1000</v>
      </c>
      <c r="W52" s="9">
        <v>61.45</v>
      </c>
      <c r="X52" s="7">
        <v>0</v>
      </c>
      <c r="Y52" s="9">
        <v>61.45</v>
      </c>
      <c r="Z52" s="7">
        <v>5000</v>
      </c>
      <c r="AA52" s="9">
        <v>65.45</v>
      </c>
      <c r="AB52" s="19">
        <f t="shared" si="8"/>
        <v>11000</v>
      </c>
      <c r="AC52" s="10">
        <f t="shared" si="9"/>
        <v>741.40000000000009</v>
      </c>
    </row>
    <row r="53" spans="1:30" ht="22.5" customHeight="1" x14ac:dyDescent="0.25">
      <c r="A53" s="53"/>
      <c r="B53" s="54">
        <v>30600</v>
      </c>
      <c r="C53" s="55" t="s">
        <v>109</v>
      </c>
      <c r="D53" s="73">
        <v>1000</v>
      </c>
      <c r="E53" s="8">
        <v>79.45</v>
      </c>
      <c r="F53" s="77">
        <v>0</v>
      </c>
      <c r="G53" s="9">
        <v>79.45</v>
      </c>
      <c r="H53" s="73">
        <v>0</v>
      </c>
      <c r="I53" s="9">
        <v>79.45</v>
      </c>
      <c r="J53" s="73">
        <v>1000</v>
      </c>
      <c r="K53" s="9">
        <v>79.45</v>
      </c>
      <c r="L53" s="73">
        <v>1000</v>
      </c>
      <c r="M53" s="9">
        <v>79.45</v>
      </c>
      <c r="N53" s="73">
        <v>2000</v>
      </c>
      <c r="O53" s="9">
        <v>79.45</v>
      </c>
      <c r="P53" s="7">
        <v>0</v>
      </c>
      <c r="Q53" s="9">
        <v>79.45</v>
      </c>
      <c r="R53" s="7">
        <v>0</v>
      </c>
      <c r="S53" s="9">
        <v>79.45</v>
      </c>
      <c r="T53" s="7">
        <v>0</v>
      </c>
      <c r="U53" s="9">
        <v>79.45</v>
      </c>
      <c r="V53" s="7">
        <v>0</v>
      </c>
      <c r="W53" s="9">
        <v>79.45</v>
      </c>
      <c r="X53" s="7">
        <v>1000</v>
      </c>
      <c r="Y53" s="9">
        <v>79.45</v>
      </c>
      <c r="Z53" s="7">
        <v>1000</v>
      </c>
      <c r="AA53" s="9">
        <v>79.45</v>
      </c>
      <c r="AB53" s="19">
        <f t="shared" si="8"/>
        <v>7000</v>
      </c>
      <c r="AC53" s="10">
        <f t="shared" si="9"/>
        <v>953.4000000000002</v>
      </c>
    </row>
    <row r="54" spans="1:30" ht="22.5" customHeight="1" x14ac:dyDescent="0.25">
      <c r="A54" s="53"/>
      <c r="B54" s="54">
        <v>8550</v>
      </c>
      <c r="C54" s="55" t="s">
        <v>125</v>
      </c>
      <c r="D54" s="73">
        <v>2</v>
      </c>
      <c r="E54" s="8">
        <v>71.5</v>
      </c>
      <c r="F54" s="77">
        <v>3</v>
      </c>
      <c r="G54" s="9">
        <v>71.5</v>
      </c>
      <c r="H54" s="73">
        <v>1</v>
      </c>
      <c r="I54" s="9">
        <v>71.5</v>
      </c>
      <c r="J54" s="73">
        <v>2</v>
      </c>
      <c r="K54" s="9">
        <v>71.5</v>
      </c>
      <c r="L54" s="73">
        <v>2</v>
      </c>
      <c r="M54" s="9">
        <v>71.5</v>
      </c>
      <c r="N54" s="73">
        <v>0</v>
      </c>
      <c r="O54" s="9">
        <v>71.5</v>
      </c>
      <c r="P54" s="7">
        <v>2</v>
      </c>
      <c r="Q54" s="9">
        <v>71.5</v>
      </c>
      <c r="R54" s="7">
        <v>4</v>
      </c>
      <c r="S54" s="9">
        <v>71.5</v>
      </c>
      <c r="T54" s="7">
        <v>5</v>
      </c>
      <c r="U54" s="9">
        <v>71.5</v>
      </c>
      <c r="V54" s="7">
        <v>1</v>
      </c>
      <c r="W54" s="9">
        <v>71.5</v>
      </c>
      <c r="X54" s="7">
        <v>0</v>
      </c>
      <c r="Y54" s="9">
        <v>71.5</v>
      </c>
      <c r="Z54" s="7">
        <v>3</v>
      </c>
      <c r="AA54" s="9">
        <v>71.5</v>
      </c>
      <c r="AB54" s="19">
        <f t="shared" ref="AB54" si="10">D54+F54+H54+J54+L54+N54+P54+R54+T54+V54+X54+Z54</f>
        <v>25</v>
      </c>
      <c r="AC54" s="10">
        <f t="shared" ref="AC54" si="11">E54+G54+I54+K54+M54+O54+Q54+S54+U54+W54+Y54+AA54</f>
        <v>858</v>
      </c>
    </row>
    <row r="55" spans="1:30" ht="29.25" customHeight="1" x14ac:dyDescent="0.25">
      <c r="A55" s="53" t="s">
        <v>31</v>
      </c>
      <c r="B55" s="54"/>
      <c r="C55" s="55"/>
      <c r="D55" s="73"/>
      <c r="E55" s="8"/>
      <c r="F55" s="73"/>
      <c r="G55" s="9"/>
      <c r="H55" s="73"/>
      <c r="I55" s="9"/>
      <c r="J55" s="73"/>
      <c r="K55" s="9"/>
      <c r="L55" s="73"/>
      <c r="M55" s="9"/>
      <c r="N55" s="73"/>
      <c r="O55" s="9"/>
      <c r="P55" s="7"/>
      <c r="Q55" s="9"/>
      <c r="R55" s="7"/>
      <c r="S55" s="9"/>
      <c r="T55" s="7"/>
      <c r="U55" s="9"/>
      <c r="V55" s="7"/>
      <c r="W55" s="9"/>
      <c r="X55" s="7"/>
      <c r="Y55" s="9"/>
      <c r="Z55" s="7"/>
      <c r="AA55" s="9"/>
      <c r="AB55" s="19"/>
      <c r="AC55" s="10"/>
    </row>
    <row r="56" spans="1:30" ht="27" customHeight="1" x14ac:dyDescent="0.25">
      <c r="A56" s="53"/>
      <c r="B56" s="54">
        <v>2230</v>
      </c>
      <c r="C56" s="55" t="s">
        <v>110</v>
      </c>
      <c r="D56" s="73">
        <v>3000</v>
      </c>
      <c r="E56" s="8">
        <v>187.88</v>
      </c>
      <c r="F56" s="73">
        <v>2000</v>
      </c>
      <c r="G56" s="9">
        <v>186.49</v>
      </c>
      <c r="H56" s="73">
        <v>2000</v>
      </c>
      <c r="I56" s="9">
        <v>186.49</v>
      </c>
      <c r="J56" s="73">
        <v>2000</v>
      </c>
      <c r="K56" s="9">
        <v>188.9</v>
      </c>
      <c r="L56" s="73">
        <v>1000</v>
      </c>
      <c r="M56" s="9">
        <v>184.59</v>
      </c>
      <c r="N56" s="73">
        <v>1000</v>
      </c>
      <c r="O56" s="9">
        <v>184.59</v>
      </c>
      <c r="P56" s="7">
        <v>3000</v>
      </c>
      <c r="Q56" s="9">
        <v>193.21</v>
      </c>
      <c r="R56" s="7">
        <v>5000</v>
      </c>
      <c r="S56" s="9">
        <v>201.83</v>
      </c>
      <c r="T56" s="7">
        <v>8000</v>
      </c>
      <c r="U56" s="9">
        <v>214.76</v>
      </c>
      <c r="V56" s="7">
        <v>20000</v>
      </c>
      <c r="W56" s="9">
        <v>271.44</v>
      </c>
      <c r="X56" s="7">
        <v>10000</v>
      </c>
      <c r="Y56" s="9">
        <v>223.38</v>
      </c>
      <c r="Z56" s="7">
        <v>8000</v>
      </c>
      <c r="AA56" s="9">
        <v>214.76</v>
      </c>
      <c r="AB56" s="19">
        <f t="shared" si="8"/>
        <v>65000</v>
      </c>
      <c r="AC56" s="10">
        <f t="shared" si="9"/>
        <v>2438.3199999999997</v>
      </c>
    </row>
    <row r="57" spans="1:30" ht="26.25" customHeight="1" x14ac:dyDescent="0.25">
      <c r="A57" s="56"/>
      <c r="B57" s="57">
        <v>2240</v>
      </c>
      <c r="C57" s="55" t="s">
        <v>114</v>
      </c>
      <c r="D57" s="73">
        <v>3000</v>
      </c>
      <c r="E57" s="8">
        <v>213.46</v>
      </c>
      <c r="F57" s="73">
        <v>0</v>
      </c>
      <c r="G57" s="9">
        <v>201.83</v>
      </c>
      <c r="H57" s="73">
        <v>1000</v>
      </c>
      <c r="I57" s="9">
        <v>206.02</v>
      </c>
      <c r="J57" s="73">
        <v>6000</v>
      </c>
      <c r="K57" s="9">
        <v>232.03</v>
      </c>
      <c r="L57" s="73">
        <v>7000</v>
      </c>
      <c r="M57" s="9">
        <v>236.34</v>
      </c>
      <c r="N57" s="73">
        <v>3000</v>
      </c>
      <c r="O57" s="9">
        <v>219.1</v>
      </c>
      <c r="P57" s="7">
        <v>1000</v>
      </c>
      <c r="Q57" s="9">
        <v>210.48</v>
      </c>
      <c r="R57" s="7">
        <v>1000</v>
      </c>
      <c r="S57" s="9">
        <v>210.48</v>
      </c>
      <c r="T57" s="7">
        <v>0</v>
      </c>
      <c r="U57" s="9">
        <v>206.17</v>
      </c>
      <c r="V57" s="7">
        <v>1000</v>
      </c>
      <c r="W57" s="9">
        <v>210.48</v>
      </c>
      <c r="X57" s="7">
        <v>1000</v>
      </c>
      <c r="Y57" s="9">
        <v>210.48</v>
      </c>
      <c r="Z57" s="7">
        <v>2000</v>
      </c>
      <c r="AA57" s="9">
        <v>214.79</v>
      </c>
      <c r="AB57" s="19">
        <f t="shared" ref="AB57:AC60" si="12">D57+F57+H57+J57+L57+N57+P57+R57+T57+V57+X57+Z57</f>
        <v>26000</v>
      </c>
      <c r="AC57" s="10">
        <f t="shared" si="12"/>
        <v>2571.66</v>
      </c>
    </row>
    <row r="58" spans="1:30" ht="27" customHeight="1" x14ac:dyDescent="0.25">
      <c r="A58" s="53"/>
      <c r="B58" s="54">
        <v>2250</v>
      </c>
      <c r="C58" s="55" t="s">
        <v>112</v>
      </c>
      <c r="D58" s="73">
        <v>3000</v>
      </c>
      <c r="E58" s="8">
        <v>68.84</v>
      </c>
      <c r="F58" s="73">
        <v>0</v>
      </c>
      <c r="G58" s="9">
        <v>56.27</v>
      </c>
      <c r="H58" s="73">
        <v>0</v>
      </c>
      <c r="I58" s="9">
        <v>56.27</v>
      </c>
      <c r="J58" s="73">
        <v>0</v>
      </c>
      <c r="K58" s="9">
        <v>56.27</v>
      </c>
      <c r="L58" s="73">
        <v>1000</v>
      </c>
      <c r="M58" s="9">
        <v>60.58</v>
      </c>
      <c r="N58" s="73">
        <v>0</v>
      </c>
      <c r="O58" s="9">
        <v>56.27</v>
      </c>
      <c r="P58" s="7">
        <v>0</v>
      </c>
      <c r="Q58" s="9">
        <v>56.27</v>
      </c>
      <c r="R58" s="7">
        <v>1000</v>
      </c>
      <c r="S58" s="9">
        <v>60.58</v>
      </c>
      <c r="T58" s="7">
        <v>2000</v>
      </c>
      <c r="U58" s="9">
        <v>64.89</v>
      </c>
      <c r="V58" s="7">
        <v>0</v>
      </c>
      <c r="W58" s="9">
        <v>56.27</v>
      </c>
      <c r="X58" s="7">
        <v>3000</v>
      </c>
      <c r="Y58" s="9">
        <v>69.2</v>
      </c>
      <c r="Z58" s="7">
        <v>1000</v>
      </c>
      <c r="AA58" s="9">
        <v>60.58</v>
      </c>
      <c r="AB58" s="19">
        <f t="shared" si="12"/>
        <v>11000</v>
      </c>
      <c r="AC58" s="10">
        <f t="shared" si="12"/>
        <v>722.29000000000008</v>
      </c>
    </row>
    <row r="59" spans="1:30" ht="27" customHeight="1" x14ac:dyDescent="0.25">
      <c r="A59" s="53"/>
      <c r="B59" s="54">
        <v>765</v>
      </c>
      <c r="C59" s="55" t="s">
        <v>113</v>
      </c>
      <c r="D59" s="73">
        <v>7000</v>
      </c>
      <c r="E59" s="8">
        <v>304.2</v>
      </c>
      <c r="F59" s="73">
        <v>8000</v>
      </c>
      <c r="G59" s="9">
        <v>313.02</v>
      </c>
      <c r="H59" s="73">
        <v>6000</v>
      </c>
      <c r="I59" s="9">
        <v>304.64</v>
      </c>
      <c r="J59" s="73">
        <v>2000</v>
      </c>
      <c r="K59" s="9">
        <v>292.45999999999998</v>
      </c>
      <c r="L59" s="73">
        <v>3000</v>
      </c>
      <c r="M59" s="9">
        <v>296.77</v>
      </c>
      <c r="N59" s="73">
        <v>2000</v>
      </c>
      <c r="O59" s="9">
        <v>292.45999999999998</v>
      </c>
      <c r="P59" s="7">
        <v>3000</v>
      </c>
      <c r="Q59" s="9">
        <v>296.77</v>
      </c>
      <c r="R59" s="7">
        <v>3000</v>
      </c>
      <c r="S59" s="9">
        <v>296.77</v>
      </c>
      <c r="T59" s="7">
        <v>7000</v>
      </c>
      <c r="U59" s="9">
        <v>314.01</v>
      </c>
      <c r="V59" s="7">
        <v>4000</v>
      </c>
      <c r="W59" s="9">
        <v>301.08</v>
      </c>
      <c r="X59" s="7">
        <v>9000</v>
      </c>
      <c r="Y59" s="9">
        <v>322.63</v>
      </c>
      <c r="Z59" s="7">
        <v>3000</v>
      </c>
      <c r="AA59" s="9">
        <v>296.77</v>
      </c>
      <c r="AB59" s="19">
        <f t="shared" si="12"/>
        <v>57000</v>
      </c>
      <c r="AC59" s="10">
        <f t="shared" si="12"/>
        <v>3631.5799999999995</v>
      </c>
    </row>
    <row r="60" spans="1:30" ht="27" customHeight="1" thickBot="1" x14ac:dyDescent="0.3">
      <c r="A60" s="53"/>
      <c r="B60" s="54">
        <v>1000</v>
      </c>
      <c r="C60" s="55" t="s">
        <v>111</v>
      </c>
      <c r="D60" s="73">
        <v>0</v>
      </c>
      <c r="E60" s="8">
        <v>74.97</v>
      </c>
      <c r="F60" s="73">
        <v>0</v>
      </c>
      <c r="G60" s="9">
        <v>75.91</v>
      </c>
      <c r="H60" s="73">
        <v>0</v>
      </c>
      <c r="I60" s="9">
        <v>75.91</v>
      </c>
      <c r="J60" s="73">
        <v>1000</v>
      </c>
      <c r="K60" s="9">
        <v>80.22</v>
      </c>
      <c r="L60" s="73">
        <v>0</v>
      </c>
      <c r="M60" s="9">
        <v>75.91</v>
      </c>
      <c r="N60" s="73">
        <v>0</v>
      </c>
      <c r="O60" s="9">
        <v>75.91</v>
      </c>
      <c r="P60" s="7">
        <v>0</v>
      </c>
      <c r="Q60" s="9">
        <v>75.91</v>
      </c>
      <c r="R60" s="7">
        <v>0</v>
      </c>
      <c r="S60" s="9">
        <v>75.91</v>
      </c>
      <c r="T60" s="7">
        <v>1000</v>
      </c>
      <c r="U60" s="9">
        <v>80.22</v>
      </c>
      <c r="V60" s="7">
        <v>1000</v>
      </c>
      <c r="W60" s="9">
        <v>80.22</v>
      </c>
      <c r="X60" s="7">
        <v>1000</v>
      </c>
      <c r="Y60" s="9">
        <v>80.22</v>
      </c>
      <c r="Z60" s="7">
        <v>1000</v>
      </c>
      <c r="AA60" s="9">
        <v>80.22</v>
      </c>
      <c r="AB60" s="19">
        <f t="shared" si="12"/>
        <v>5000</v>
      </c>
      <c r="AC60" s="10">
        <f t="shared" si="12"/>
        <v>931.53</v>
      </c>
    </row>
    <row r="61" spans="1:30" s="17" customFormat="1" ht="33.75" customHeight="1" thickBot="1" x14ac:dyDescent="0.3">
      <c r="A61" s="39"/>
      <c r="B61" s="58"/>
      <c r="C61" s="59" t="s">
        <v>21</v>
      </c>
      <c r="D61" s="71">
        <f>SUM(D49:D60)</f>
        <v>71002</v>
      </c>
      <c r="E61" s="20">
        <f>SUM(E49:E60)</f>
        <v>1203.25</v>
      </c>
      <c r="F61" s="71">
        <f>SUM(F49:F60)</f>
        <v>27003</v>
      </c>
      <c r="G61" s="20">
        <f t="shared" ref="G61:N61" si="13">SUM(G49:G60)</f>
        <v>1187.42</v>
      </c>
      <c r="H61" s="71">
        <f t="shared" si="13"/>
        <v>20001</v>
      </c>
      <c r="I61" s="20">
        <f t="shared" si="13"/>
        <v>1183.23</v>
      </c>
      <c r="J61" s="71">
        <f t="shared" si="13"/>
        <v>20002</v>
      </c>
      <c r="K61" s="20">
        <f t="shared" si="13"/>
        <v>1203.78</v>
      </c>
      <c r="L61" s="71">
        <f t="shared" si="13"/>
        <v>19002</v>
      </c>
      <c r="M61" s="20">
        <f t="shared" si="13"/>
        <v>1208.0900000000001</v>
      </c>
      <c r="N61" s="71">
        <f t="shared" si="13"/>
        <v>24000</v>
      </c>
      <c r="O61" s="20">
        <f>SUM(O56:O60)</f>
        <v>828.32999999999993</v>
      </c>
      <c r="P61" s="16">
        <f t="shared" ref="P61:Y61" si="14">SUM(P49:P60)</f>
        <v>10002</v>
      </c>
      <c r="Q61" s="20">
        <f t="shared" si="14"/>
        <v>1186.5400000000002</v>
      </c>
      <c r="R61" s="16">
        <f t="shared" si="14"/>
        <v>32004</v>
      </c>
      <c r="S61" s="20">
        <f t="shared" si="14"/>
        <v>1209.97</v>
      </c>
      <c r="T61" s="16">
        <f t="shared" si="14"/>
        <v>160005</v>
      </c>
      <c r="U61" s="20">
        <f t="shared" si="14"/>
        <v>1296.97</v>
      </c>
      <c r="V61" s="16">
        <f t="shared" si="14"/>
        <v>37001</v>
      </c>
      <c r="W61" s="20">
        <f t="shared" si="14"/>
        <v>1273.3899999999999</v>
      </c>
      <c r="X61" s="16">
        <f t="shared" si="14"/>
        <v>42000</v>
      </c>
      <c r="Y61" s="20">
        <f t="shared" si="14"/>
        <v>1259.8100000000002</v>
      </c>
      <c r="Z61" s="16">
        <f>SUM(Z49:Z59)</f>
        <v>46003</v>
      </c>
      <c r="AA61" s="20">
        <f>SUM(AA56:AA60)</f>
        <v>867.11999999999989</v>
      </c>
      <c r="AB61" s="19">
        <f t="shared" ref="AB61" si="15">D61+F61+H61+J61+L61+N61+P61+R61+T61+V61+X61+Z61</f>
        <v>508025</v>
      </c>
      <c r="AC61" s="10">
        <f t="shared" ref="AC61" si="16">E61+G61+I61+K61+M61+O61+Q61+S61+U61+W61+Y61+AA61</f>
        <v>13907.899999999998</v>
      </c>
      <c r="AD61" s="11">
        <f>E61+G61+I61+K61+M61+O61+Q61+S61+U61+W61+Y61+AA61</f>
        <v>13907.899999999998</v>
      </c>
    </row>
    <row r="62" spans="1:30" s="12" customFormat="1" ht="21" x14ac:dyDescent="0.35">
      <c r="A62" s="23"/>
      <c r="B62" s="31" t="s">
        <v>127</v>
      </c>
      <c r="C62" s="23"/>
      <c r="D62" s="74"/>
      <c r="F62" s="74"/>
      <c r="H62" s="74"/>
      <c r="J62" s="74"/>
      <c r="L62" s="74"/>
      <c r="N62" s="74"/>
    </row>
    <row r="63" spans="1:30" s="12" customFormat="1" ht="21" x14ac:dyDescent="0.35">
      <c r="A63" s="23"/>
      <c r="B63" s="31" t="s">
        <v>25</v>
      </c>
      <c r="C63" s="24"/>
      <c r="D63" s="74"/>
      <c r="F63" s="74"/>
      <c r="H63" s="74"/>
      <c r="J63" s="74"/>
      <c r="L63" s="74"/>
      <c r="N63" s="74"/>
    </row>
    <row r="64" spans="1:30" s="12" customFormat="1" ht="21" x14ac:dyDescent="0.35">
      <c r="A64" s="23"/>
      <c r="B64" s="31"/>
      <c r="C64" s="24"/>
      <c r="D64" s="74"/>
      <c r="F64" s="74"/>
      <c r="H64" s="74"/>
      <c r="J64" s="74"/>
      <c r="L64" s="74"/>
      <c r="N64" s="74"/>
    </row>
    <row r="65" spans="1:14" s="12" customFormat="1" ht="21" x14ac:dyDescent="0.35">
      <c r="A65" s="25" t="s">
        <v>22</v>
      </c>
      <c r="B65" s="32">
        <v>53817</v>
      </c>
      <c r="C65" s="26">
        <v>5306.73</v>
      </c>
      <c r="D65" s="75"/>
      <c r="F65" s="74"/>
      <c r="H65" s="74"/>
      <c r="J65" s="74"/>
      <c r="L65" s="74"/>
      <c r="N65" s="74"/>
    </row>
    <row r="66" spans="1:14" s="12" customFormat="1" ht="21" x14ac:dyDescent="0.35">
      <c r="A66" s="25" t="s">
        <v>23</v>
      </c>
      <c r="B66" s="33">
        <v>15</v>
      </c>
      <c r="C66" s="26">
        <v>72.77</v>
      </c>
      <c r="D66" s="74"/>
      <c r="F66" s="74"/>
      <c r="H66" s="74"/>
      <c r="J66" s="74"/>
      <c r="L66" s="74"/>
      <c r="N66" s="74"/>
    </row>
    <row r="67" spans="1:14" s="12" customFormat="1" ht="21" x14ac:dyDescent="0.35">
      <c r="A67" s="25" t="s">
        <v>24</v>
      </c>
      <c r="B67" s="33">
        <v>46003</v>
      </c>
      <c r="C67" s="26">
        <v>867.12</v>
      </c>
      <c r="D67" s="74"/>
      <c r="F67" s="74"/>
      <c r="H67" s="74"/>
      <c r="J67" s="74"/>
      <c r="L67" s="74"/>
      <c r="N67" s="74"/>
    </row>
    <row r="68" spans="1:14" s="12" customFormat="1" ht="21.75" thickBot="1" x14ac:dyDescent="0.4">
      <c r="A68" s="25" t="s">
        <v>27</v>
      </c>
      <c r="B68" s="33"/>
      <c r="C68" s="27">
        <f>SUM(C65:C67)</f>
        <v>6246.62</v>
      </c>
      <c r="D68" s="74"/>
      <c r="F68" s="74"/>
      <c r="H68" s="74"/>
      <c r="J68" s="74"/>
      <c r="L68" s="74"/>
      <c r="N68" s="74"/>
    </row>
    <row r="69" spans="1:14" s="12" customFormat="1" ht="21" x14ac:dyDescent="0.35">
      <c r="B69" s="34"/>
      <c r="C69" s="28"/>
      <c r="D69" s="74"/>
      <c r="F69" s="74"/>
      <c r="H69" s="74"/>
      <c r="J69" s="74"/>
      <c r="L69" s="74"/>
      <c r="N69" s="74"/>
    </row>
  </sheetData>
  <mergeCells count="13">
    <mergeCell ref="X2:Y2"/>
    <mergeCell ref="Z2:AA2"/>
    <mergeCell ref="AB2:AC2"/>
    <mergeCell ref="L2:M2"/>
    <mergeCell ref="N2:O2"/>
    <mergeCell ref="P2:Q2"/>
    <mergeCell ref="R2:S2"/>
    <mergeCell ref="T2:U2"/>
    <mergeCell ref="D2:E2"/>
    <mergeCell ref="F2:G2"/>
    <mergeCell ref="H2:I2"/>
    <mergeCell ref="J2:K2"/>
    <mergeCell ref="V2:W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Gina Williams</cp:lastModifiedBy>
  <cp:lastPrinted>2017-06-27T19:10:51Z</cp:lastPrinted>
  <dcterms:created xsi:type="dcterms:W3CDTF">2014-08-28T14:24:55Z</dcterms:created>
  <dcterms:modified xsi:type="dcterms:W3CDTF">2022-09-26T20:44:36Z</dcterms:modified>
</cp:coreProperties>
</file>